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_Files\d&amp;d\resources\reference\"/>
    </mc:Choice>
  </mc:AlternateContent>
  <xr:revisionPtr revIDLastSave="0" documentId="13_ncr:1_{99C15FE0-267A-43C7-9246-BC3A9595F360}" xr6:coauthVersionLast="47" xr6:coauthVersionMax="47" xr10:uidLastSave="{00000000-0000-0000-0000-000000000000}"/>
  <bookViews>
    <workbookView xWindow="120" yWindow="600" windowWidth="28440" windowHeight="13635" activeTab="3" xr2:uid="{00000000-000D-0000-FFFF-FFFF00000000}"/>
  </bookViews>
  <sheets>
    <sheet name="Notes" sheetId="11" r:id="rId1"/>
    <sheet name="castle staff" sheetId="10" r:id="rId2"/>
    <sheet name="job list" sheetId="9" r:id="rId3"/>
    <sheet name="definitions" sheetId="3" r:id="rId4"/>
    <sheet name="dnd rules" sheetId="2" r:id="rId5"/>
    <sheet name="example" sheetId="6" r:id="rId6"/>
    <sheet name="town services" sheetId="1" r:id="rId7"/>
    <sheet name="factors" sheetId="7" r:id="rId8"/>
    <sheet name="history populations" sheetId="8" r:id="rId9"/>
    <sheet name="more data" sheetId="12" r:id="rId10"/>
  </sheets>
  <calcPr calcId="191029"/>
</workbook>
</file>

<file path=xl/calcChain.xml><?xml version="1.0" encoding="utf-8"?>
<calcChain xmlns="http://schemas.openxmlformats.org/spreadsheetml/2006/main">
  <c r="I11" i="2" l="1"/>
  <c r="I10" i="2"/>
  <c r="I9" i="2"/>
  <c r="I8" i="2"/>
  <c r="I7" i="2"/>
  <c r="I6" i="2"/>
  <c r="I5" i="2"/>
  <c r="I4" i="2"/>
  <c r="C18" i="6" l="1"/>
  <c r="I21" i="6" s="1"/>
  <c r="K17" i="6"/>
  <c r="J17" i="6"/>
  <c r="I17" i="6"/>
  <c r="E17" i="6"/>
  <c r="K16" i="6"/>
  <c r="J16" i="6"/>
  <c r="I16" i="6"/>
  <c r="G16" i="6"/>
  <c r="E16" i="6"/>
  <c r="K15" i="6"/>
  <c r="J15" i="6"/>
  <c r="I15" i="6"/>
  <c r="H15" i="6"/>
  <c r="E15" i="6"/>
  <c r="K14" i="6"/>
  <c r="J14" i="6"/>
  <c r="I14" i="6"/>
  <c r="H14" i="6"/>
  <c r="G14" i="6"/>
  <c r="E14" i="6"/>
  <c r="K13" i="6"/>
  <c r="J13" i="6"/>
  <c r="I13" i="6"/>
  <c r="E13" i="6"/>
  <c r="K12" i="6"/>
  <c r="J12" i="6"/>
  <c r="I12" i="6"/>
  <c r="H12" i="6"/>
  <c r="G12" i="6"/>
  <c r="E12" i="6"/>
  <c r="K11" i="6"/>
  <c r="J11" i="6"/>
  <c r="I11" i="6"/>
  <c r="H11" i="6"/>
  <c r="G11" i="6"/>
  <c r="E11" i="6"/>
  <c r="K10" i="6"/>
  <c r="J10" i="6"/>
  <c r="I10" i="6"/>
  <c r="E10" i="6"/>
  <c r="K9" i="6"/>
  <c r="J9" i="6"/>
  <c r="I9" i="6"/>
  <c r="E9" i="6"/>
  <c r="K8" i="6"/>
  <c r="J8" i="6"/>
  <c r="I8" i="6"/>
  <c r="H8" i="6"/>
  <c r="G8" i="6"/>
  <c r="E8" i="6"/>
  <c r="K7" i="6"/>
  <c r="J7" i="6"/>
  <c r="I7" i="6"/>
  <c r="H7" i="6"/>
  <c r="G7" i="6"/>
  <c r="E7" i="6"/>
  <c r="K6" i="6"/>
  <c r="J6" i="6"/>
  <c r="I6" i="6"/>
  <c r="H6" i="6"/>
  <c r="G6" i="6"/>
  <c r="E6" i="6"/>
  <c r="K5" i="6"/>
  <c r="J5" i="6"/>
  <c r="I5" i="6"/>
  <c r="H5" i="6"/>
  <c r="G5" i="6"/>
  <c r="E5" i="6"/>
  <c r="K4" i="6"/>
  <c r="J4" i="6"/>
  <c r="I4" i="6"/>
  <c r="H4" i="6"/>
  <c r="E4" i="6"/>
  <c r="J18" i="6" l="1"/>
  <c r="H18" i="6"/>
  <c r="I22" i="6" s="1"/>
  <c r="I18" i="6"/>
  <c r="I23" i="6" s="1"/>
</calcChain>
</file>

<file path=xl/sharedStrings.xml><?xml version="1.0" encoding="utf-8"?>
<sst xmlns="http://schemas.openxmlformats.org/spreadsheetml/2006/main" count="2056" uniqueCount="1394">
  <si>
    <t>d%</t>
  </si>
  <si>
    <t>01-10</t>
  </si>
  <si>
    <t>11-30</t>
  </si>
  <si>
    <t>31-50</t>
  </si>
  <si>
    <t>51-70</t>
  </si>
  <si>
    <t>71-85</t>
  </si>
  <si>
    <t>86-95</t>
  </si>
  <si>
    <t>96-99</t>
  </si>
  <si>
    <t>100</t>
  </si>
  <si>
    <t>Town Size</t>
  </si>
  <si>
    <t>Thorp</t>
  </si>
  <si>
    <t>Hamlet</t>
  </si>
  <si>
    <t>Village</t>
  </si>
  <si>
    <t>Small Town</t>
  </si>
  <si>
    <t>Large Town</t>
  </si>
  <si>
    <t>Small City</t>
  </si>
  <si>
    <t>Large City</t>
  </si>
  <si>
    <t>Metropolis</t>
  </si>
  <si>
    <t>Population *</t>
  </si>
  <si>
    <t>GP Limit</t>
  </si>
  <si>
    <t>20-80</t>
  </si>
  <si>
    <t>81-400</t>
  </si>
  <si>
    <t>401-900</t>
  </si>
  <si>
    <t>901-2,000</t>
  </si>
  <si>
    <t>2,001-5,000</t>
  </si>
  <si>
    <t>5,001-12,000</t>
  </si>
  <si>
    <t>12,001-25,000</t>
  </si>
  <si>
    <t>25,001 or more</t>
  </si>
  <si>
    <t>40 gp</t>
  </si>
  <si>
    <t>100 gp</t>
  </si>
  <si>
    <t>200 gp</t>
  </si>
  <si>
    <t>800 gp</t>
  </si>
  <si>
    <t>3,000 gp</t>
  </si>
  <si>
    <t>15,000 gp</t>
  </si>
  <si>
    <t>40,000 gp</t>
  </si>
  <si>
    <t>100,000 gp</t>
  </si>
  <si>
    <t>Store House / Warehouse</t>
  </si>
  <si>
    <t>H</t>
  </si>
  <si>
    <t>Smoke House</t>
  </si>
  <si>
    <t>Artisan Workshop</t>
  </si>
  <si>
    <t>Common Services within Towns</t>
  </si>
  <si>
    <t>M</t>
  </si>
  <si>
    <t>L</t>
  </si>
  <si>
    <t>P</t>
  </si>
  <si>
    <t>25,000+</t>
  </si>
  <si>
    <t>5-20</t>
  </si>
  <si>
    <t>20-100</t>
  </si>
  <si>
    <t>100-150</t>
  </si>
  <si>
    <t>150-250</t>
  </si>
  <si>
    <t>500-1,250</t>
  </si>
  <si>
    <t>1,250-3,000</t>
  </si>
  <si>
    <t>3,000-5,000</t>
  </si>
  <si>
    <t>5,000+</t>
  </si>
  <si>
    <t>Bath</t>
  </si>
  <si>
    <t>Hay Merchant</t>
  </si>
  <si>
    <t>Artist / Sculptor</t>
  </si>
  <si>
    <t xml:space="preserve">Almshouse  </t>
  </si>
  <si>
    <t xml:space="preserve">Boarding House </t>
  </si>
  <si>
    <t xml:space="preserve">Butcher  </t>
  </si>
  <si>
    <t xml:space="preserve">Cheesemaker </t>
  </si>
  <si>
    <t xml:space="preserve">Armorer  </t>
  </si>
  <si>
    <t xml:space="preserve">Alchemist  </t>
  </si>
  <si>
    <t xml:space="preserve">Bookbinder </t>
  </si>
  <si>
    <t xml:space="preserve">Barber  </t>
  </si>
  <si>
    <t xml:space="preserve">Barrister  </t>
  </si>
  <si>
    <t>Blacksmith / Farrier</t>
  </si>
  <si>
    <t xml:space="preserve">Cooper </t>
  </si>
  <si>
    <t xml:space="preserve">Clockmaker  </t>
  </si>
  <si>
    <t xml:space="preserve">Chandler </t>
  </si>
  <si>
    <t xml:space="preserve">Castle  </t>
  </si>
  <si>
    <t xml:space="preserve">Engineer  </t>
  </si>
  <si>
    <t xml:space="preserve">Furrier </t>
  </si>
  <si>
    <t xml:space="preserve">Fence </t>
  </si>
  <si>
    <t xml:space="preserve">Glassblower  </t>
  </si>
  <si>
    <t xml:space="preserve">Grocer  </t>
  </si>
  <si>
    <t>Interpreter / Guide / Dragoman</t>
  </si>
  <si>
    <t xml:space="preserve">Jailhouse </t>
  </si>
  <si>
    <t xml:space="preserve">Jeweler </t>
  </si>
  <si>
    <t xml:space="preserve">Locksmith  </t>
  </si>
  <si>
    <t>Linkboy / Torch Bearer</t>
  </si>
  <si>
    <t xml:space="preserve">Mason  </t>
  </si>
  <si>
    <t xml:space="preserve">Miller </t>
  </si>
  <si>
    <t>Magician /Magic Shop</t>
  </si>
  <si>
    <t xml:space="preserve">Navigator  </t>
  </si>
  <si>
    <t xml:space="preserve">Orphanage  </t>
  </si>
  <si>
    <t xml:space="preserve">Provisioner  </t>
  </si>
  <si>
    <t xml:space="preserve">Porter </t>
  </si>
  <si>
    <t xml:space="preserve">Priest </t>
  </si>
  <si>
    <t xml:space="preserve">Sage  </t>
  </si>
  <si>
    <t xml:space="preserve">School  </t>
  </si>
  <si>
    <t xml:space="preserve">Seamstress/Tailor  </t>
  </si>
  <si>
    <t xml:space="preserve">Shipwright  </t>
  </si>
  <si>
    <t xml:space="preserve">Stable </t>
  </si>
  <si>
    <t xml:space="preserve">Tavern </t>
  </si>
  <si>
    <t xml:space="preserve">Tanner  </t>
  </si>
  <si>
    <t>Trader / Merchant</t>
  </si>
  <si>
    <t xml:space="preserve">Tilemaker  </t>
  </si>
  <si>
    <t xml:space="preserve">Temple  </t>
  </si>
  <si>
    <t xml:space="preserve">University </t>
  </si>
  <si>
    <t>Vintner / Winery</t>
  </si>
  <si>
    <t xml:space="preserve">Wagon Yard  </t>
  </si>
  <si>
    <t>Services</t>
  </si>
  <si>
    <t>Ancient or Medieval Occupations</t>
  </si>
  <si>
    <t xml:space="preserve">To determine the amount of ready cash in a community, or the total value of any given item of equipment for sale at any given time, </t>
  </si>
  <si>
    <t>Community Modifier</t>
  </si>
  <si>
    <t>+3</t>
  </si>
  <si>
    <t>+9 (roll three times) **</t>
  </si>
  <si>
    <t>+12 (roll four times) **</t>
  </si>
  <si>
    <t>+6 (roll twice) **</t>
  </si>
  <si>
    <t>-3 *</t>
  </si>
  <si>
    <t>-2 *</t>
  </si>
  <si>
    <t>The GP limit is an indicator of the price of the most expensive item available in that community. Nothing that costs</t>
  </si>
  <si>
    <t>Table 5-2: Random Town Generation (DMG pp 137, 139)</t>
  </si>
  <si>
    <t xml:space="preserve">For every 100 people in the community (round down), there is one full time guard or soldier.  In addition, for every 20 people in </t>
  </si>
  <si>
    <t>Class</t>
  </si>
  <si>
    <t>Adept</t>
  </si>
  <si>
    <t>Aristocrat</t>
  </si>
  <si>
    <t>Barbarian *</t>
  </si>
  <si>
    <t>Bard</t>
  </si>
  <si>
    <t>Cleric</t>
  </si>
  <si>
    <t>Commoner</t>
  </si>
  <si>
    <t>Druid</t>
  </si>
  <si>
    <t>Expert</t>
  </si>
  <si>
    <t>Fighter</t>
  </si>
  <si>
    <t>Monk *</t>
  </si>
  <si>
    <t>Paladin</t>
  </si>
  <si>
    <t>Ranger</t>
  </si>
  <si>
    <t>Rogue</t>
  </si>
  <si>
    <t>Sorcerer</t>
  </si>
  <si>
    <t>Warrior</t>
  </si>
  <si>
    <t>Wizard</t>
  </si>
  <si>
    <t>* Where these classes are more common, level is 1d8 + modifier</t>
  </si>
  <si>
    <t>Character Level</t>
  </si>
  <si>
    <t>1d6 + Community Modifier</t>
  </si>
  <si>
    <t>1d4 + Community Modifier</t>
  </si>
  <si>
    <t>4d4 + Community Modifier</t>
  </si>
  <si>
    <t>3d4 + Community Modifier</t>
  </si>
  <si>
    <t>1d8 + Community Modifier</t>
  </si>
  <si>
    <t>1d3 + Community Modifier</t>
  </si>
  <si>
    <t>2d4 + Community Modifier</t>
  </si>
  <si>
    <t>Highest Level Locals (DMG p. 139)</t>
  </si>
  <si>
    <t>* on a d% roll of 96-00 the thorp or hamet adds +10 to determine lvl of druid or ranger</t>
  </si>
  <si>
    <t>** cities this large can have more than one high level NPC per class, each of whom generates lower-level npc's of the same class</t>
  </si>
  <si>
    <t>For PC classes, if the highest-level character indicated is 2nd level or higher, assume the community has twice that number</t>
  </si>
  <si>
    <t xml:space="preserve">has two of half that level. Continue until the number of 1st level characters is generated. </t>
  </si>
  <si>
    <t>of characters of half that level. If those characters are higher than 1st level, assume that for each such character, the community</t>
  </si>
  <si>
    <t>Do the same for NPC classes, but leave out the final stage that would generate the number of 1st level characters. Instead, take</t>
  </si>
  <si>
    <t xml:space="preserve">the remaining population after all other characters are generated and divide it up so that 91% are commoners, 5% are warriors, </t>
  </si>
  <si>
    <t>3% are experts, and the remaining 1% is equally divided between aristocrats and adepts. All these characters are 1st level.</t>
  </si>
  <si>
    <t xml:space="preserve">     more than a community's GP limit is available for purchase in that community. Anything having a price under that is likely available. </t>
  </si>
  <si>
    <t xml:space="preserve">     multiply half the GP limit by 1/10 of the community's population.</t>
  </si>
  <si>
    <t xml:space="preserve">     the community, an able-bodied member of the local militia or a conscript soldier can be brought into service within just a few hours.</t>
  </si>
  <si>
    <t>Accountant</t>
  </si>
  <si>
    <t>Architect</t>
  </si>
  <si>
    <t>Bricklayer</t>
  </si>
  <si>
    <t>Bowyer / Fletcher</t>
  </si>
  <si>
    <t>Crockery Dealer</t>
  </si>
  <si>
    <t>Cartwright / Wheelwright / Wainwright</t>
  </si>
  <si>
    <t>Hat Maker</t>
  </si>
  <si>
    <t>Wood Seller</t>
  </si>
  <si>
    <t>Illuminator</t>
  </si>
  <si>
    <t>Hooper</t>
  </si>
  <si>
    <t>Lavender / Washer Woman</t>
  </si>
  <si>
    <t>Plasterer</t>
  </si>
  <si>
    <t>Caulker</t>
  </si>
  <si>
    <t>Maidservant</t>
  </si>
  <si>
    <t>Rugmaker</t>
  </si>
  <si>
    <t>Cook</t>
  </si>
  <si>
    <t>Cartographer</t>
  </si>
  <si>
    <t>Quarrier - quarry worker</t>
  </si>
  <si>
    <t>Stone Carver</t>
  </si>
  <si>
    <t>Glazier / Window Glassman</t>
  </si>
  <si>
    <t>Grain Merchant</t>
  </si>
  <si>
    <t>Grave Digger</t>
  </si>
  <si>
    <t>Rat Catcher</t>
  </si>
  <si>
    <t>Water Carrier</t>
  </si>
  <si>
    <t>Money Lender</t>
  </si>
  <si>
    <t>Herald</t>
  </si>
  <si>
    <t>Rope Maker</t>
  </si>
  <si>
    <t>Pastry Chef</t>
  </si>
  <si>
    <t>Engraver</t>
  </si>
  <si>
    <t>Street Sweeper / Whitewing</t>
  </si>
  <si>
    <t>Diplomat</t>
  </si>
  <si>
    <t>Old Clothes Dealer</t>
  </si>
  <si>
    <t>Draper - dealer in dry goods</t>
  </si>
  <si>
    <t>Cloth Merchant / Mercer</t>
  </si>
  <si>
    <t>Mintmaster / Money Changer</t>
  </si>
  <si>
    <t>Wharfinger / Warf Owner</t>
  </si>
  <si>
    <t>Astrologer / Fortune Teller</t>
  </si>
  <si>
    <t>Hall / Meeting Hall</t>
  </si>
  <si>
    <t>Apothecary / Herbalist</t>
  </si>
  <si>
    <t>Spice Merchant</t>
  </si>
  <si>
    <t>Clothier</t>
  </si>
  <si>
    <t>Whorehouse</t>
  </si>
  <si>
    <t>Tannery District</t>
  </si>
  <si>
    <t>Red Light District</t>
  </si>
  <si>
    <t>Park</t>
  </si>
  <si>
    <t>Temple District</t>
  </si>
  <si>
    <t>Immigrant District</t>
  </si>
  <si>
    <t>Districts / Quarters</t>
  </si>
  <si>
    <t>Marketplace</t>
  </si>
  <si>
    <t>Guild Ward</t>
  </si>
  <si>
    <t>Merchants Ward / Artisans</t>
  </si>
  <si>
    <t>Tavern &amp; Inn District</t>
  </si>
  <si>
    <t>Fine Shops</t>
  </si>
  <si>
    <t>Theater District</t>
  </si>
  <si>
    <t>Academic District / Scholars District</t>
  </si>
  <si>
    <t>Residential - Underclass (Slums)</t>
  </si>
  <si>
    <t>Residential - Middle Class</t>
  </si>
  <si>
    <t>Residential - Upper Class</t>
  </si>
  <si>
    <t>Livestock Market</t>
  </si>
  <si>
    <t>Castle Grounds</t>
  </si>
  <si>
    <t>Estate Grounds</t>
  </si>
  <si>
    <t>Necropolis</t>
  </si>
  <si>
    <t>Fair Grounds</t>
  </si>
  <si>
    <t>Guild - Bard's College</t>
  </si>
  <si>
    <t>Guild - Fighter's / Soldiers</t>
  </si>
  <si>
    <t>Guild - Rangers / Woodsmen</t>
  </si>
  <si>
    <t>Guild - Farmers</t>
  </si>
  <si>
    <t>Guild - Masons</t>
  </si>
  <si>
    <t>Guild - Carpenters</t>
  </si>
  <si>
    <t>Guild - Merchants</t>
  </si>
  <si>
    <t>Guild - Mage's Guild</t>
  </si>
  <si>
    <t>Guild - Thieve's Guild</t>
  </si>
  <si>
    <t>Guild - Artisans</t>
  </si>
  <si>
    <t>Guild - Scholars</t>
  </si>
  <si>
    <t>Salt Merchant</t>
  </si>
  <si>
    <t>Laborers</t>
  </si>
  <si>
    <t>Holding House / Bank / Money Lender</t>
  </si>
  <si>
    <t>Duchy of Kendor - List of Settlements</t>
  </si>
  <si>
    <t>5% of pop.</t>
  </si>
  <si>
    <t>10% of pop.</t>
  </si>
  <si>
    <t>20% of pop.</t>
  </si>
  <si>
    <t>Settlement</t>
  </si>
  <si>
    <t>size</t>
  </si>
  <si>
    <t>population</t>
  </si>
  <si>
    <t>GP limit</t>
  </si>
  <si>
    <t>wealth</t>
  </si>
  <si>
    <t>authority</t>
  </si>
  <si>
    <t>guards</t>
  </si>
  <si>
    <t>militia</t>
  </si>
  <si>
    <t>conscripts</t>
  </si>
  <si>
    <t>all out war</t>
  </si>
  <si>
    <t>npc's *</t>
  </si>
  <si>
    <t>notables</t>
  </si>
  <si>
    <t>Baenoke</t>
  </si>
  <si>
    <t>hamlet</t>
  </si>
  <si>
    <t>first man</t>
  </si>
  <si>
    <t>Cepherath: 12th level bard, 10th level rogue</t>
  </si>
  <si>
    <t>Bastion</t>
  </si>
  <si>
    <t>large town</t>
  </si>
  <si>
    <t>earl</t>
  </si>
  <si>
    <t>Cerrulea</t>
  </si>
  <si>
    <t>small city</t>
  </si>
  <si>
    <t>duke</t>
  </si>
  <si>
    <t>Golbria</t>
  </si>
  <si>
    <t>village</t>
  </si>
  <si>
    <t>sherriff</t>
  </si>
  <si>
    <t>Gunherly</t>
  </si>
  <si>
    <t>Harland</t>
  </si>
  <si>
    <t>thorp</t>
  </si>
  <si>
    <t>12th level ranger, 11th level druid</t>
  </si>
  <si>
    <t>Kinley</t>
  </si>
  <si>
    <t>Mirriam</t>
  </si>
  <si>
    <t>Pelham</t>
  </si>
  <si>
    <t>Shyberry</t>
  </si>
  <si>
    <t>Silver Bay</t>
  </si>
  <si>
    <t>Tardiff</t>
  </si>
  <si>
    <t>11th level ranger, 12th level druid</t>
  </si>
  <si>
    <t>Tolham</t>
  </si>
  <si>
    <t>Yarden</t>
  </si>
  <si>
    <t>10th level ranger, 11th level barbarian</t>
  </si>
  <si>
    <t xml:space="preserve">Extrapolating to 11 duchies in Treviland: </t>
  </si>
  <si>
    <t>total population</t>
  </si>
  <si>
    <t xml:space="preserve">size of combined militias across the kingdom: </t>
  </si>
  <si>
    <t xml:space="preserve">size of an army of conscripts, not including the knights who lead them: </t>
  </si>
  <si>
    <t>From Andy Campbell: "11,000 is a pretty big army in medieval terms. For example, Henry V at Agincourt fielded 10,000 English against between 15,000 and 25,000 French (estimates vary)."</t>
  </si>
  <si>
    <t>Notes:</t>
  </si>
  <si>
    <t>all numbers follow DMG pp137-139 except:</t>
  </si>
  <si>
    <t>* House Rule: # of NPC's with character classes = 1/40 of population and levels assigned as desired</t>
  </si>
  <si>
    <t xml:space="preserve">stats generated using the website: </t>
  </si>
  <si>
    <t>http://www.dndgamer.com/town.htm</t>
  </si>
  <si>
    <t>stats generated list npcs and trades to be used at DM's discretion</t>
  </si>
  <si>
    <t>militia assumes one person in twenty is capable of serving</t>
  </si>
  <si>
    <t>conscripts assumes one person in ten is expected to serve if a muster is called for a war</t>
  </si>
  <si>
    <t>Militias and Conscripting armies</t>
  </si>
  <si>
    <t>(a suggestion from Andy Campbell):</t>
  </si>
  <si>
    <t>Looking at conscription, figure 40% of your males are under 18 and 10% are age 50 or older. That leaves 50% to conscript. Of that maybe 20%</t>
  </si>
  <si>
    <t>are unfit for some reason - sick, fat, infirm, whatever. You're down to a 30% recruiting pool. Assume another 10% is the minimum to keep</t>
  </si>
  <si>
    <t>the land running (bare minimum of farmers, shepherds, etc.). That leaves you 20% available.</t>
  </si>
  <si>
    <t>Raising 5% is routine "the duke needs some dudes to roust out a goblin tribe", year in and year out. Raising 10% is normal war footing -</t>
  </si>
  <si>
    <t>taking half the pool, not too bad. Raising 20% for all-out war pretty much strips the land of able bodied men. If the apocalypse comes and</t>
  </si>
  <si>
    <t>you take more, you're arming 10 year old kids and fat, 50 year old taverners with whooping cough and sending them to die. Just to put the numbers in perspective..</t>
  </si>
  <si>
    <t>Population Density</t>
  </si>
  <si>
    <t>divide the population by the square mileage to get average population density</t>
  </si>
  <si>
    <t>Kendor is about 150 miles x 200 miles = 30,000 miles</t>
  </si>
  <si>
    <t>21,232 / 30,000 = 0.7 population density (0.7 people per square mile = 70 people per 10 square miles)</t>
  </si>
  <si>
    <t>Places</t>
  </si>
  <si>
    <t>Midwife</t>
  </si>
  <si>
    <t>Tower</t>
  </si>
  <si>
    <t>Tax Collector</t>
  </si>
  <si>
    <t xml:space="preserve">Scholars </t>
  </si>
  <si>
    <t>Gong Farmer</t>
  </si>
  <si>
    <t>Merchants</t>
  </si>
  <si>
    <t>Dock / Wharf</t>
  </si>
  <si>
    <t>Warehouse</t>
  </si>
  <si>
    <t>Gambling House</t>
  </si>
  <si>
    <t>Master of Wardrobe</t>
  </si>
  <si>
    <t>Chamberlain</t>
  </si>
  <si>
    <t>Chandler</t>
  </si>
  <si>
    <t>Ewer</t>
  </si>
  <si>
    <t>Scullery</t>
  </si>
  <si>
    <t>Naperer</t>
  </si>
  <si>
    <t>Scalder</t>
  </si>
  <si>
    <t>Chief Cook</t>
  </si>
  <si>
    <t>Saucerer</t>
  </si>
  <si>
    <t>Saltery</t>
  </si>
  <si>
    <t>Butler</t>
  </si>
  <si>
    <t>Tutor</t>
  </si>
  <si>
    <t>Master of Arms</t>
  </si>
  <si>
    <t>Captain of the Guard</t>
  </si>
  <si>
    <t>Gatekeeper</t>
  </si>
  <si>
    <t>Knight</t>
  </si>
  <si>
    <t>Guard</t>
  </si>
  <si>
    <t>Man at Arms</t>
  </si>
  <si>
    <t>Gaoler / Jailer</t>
  </si>
  <si>
    <t>Proctor</t>
  </si>
  <si>
    <t>Treasurer</t>
  </si>
  <si>
    <t>Adviser</t>
  </si>
  <si>
    <t>Scholar</t>
  </si>
  <si>
    <t>Valet / Groom / Page</t>
  </si>
  <si>
    <t>Marshal</t>
  </si>
  <si>
    <t>Gardener</t>
  </si>
  <si>
    <t>Caretaker</t>
  </si>
  <si>
    <t>Master Blacksmith</t>
  </si>
  <si>
    <t>Surgeon</t>
  </si>
  <si>
    <t>none</t>
  </si>
  <si>
    <t>low</t>
  </si>
  <si>
    <t>medium</t>
  </si>
  <si>
    <t>high</t>
  </si>
  <si>
    <t>plentiful</t>
  </si>
  <si>
    <t>percent chance of this person/place existing here unless a special case</t>
  </si>
  <si>
    <t>1d4</t>
  </si>
  <si>
    <t>1d6</t>
  </si>
  <si>
    <t>1d10</t>
  </si>
  <si>
    <t>1d20</t>
  </si>
  <si>
    <t>3d20</t>
  </si>
  <si>
    <t>5d20</t>
  </si>
  <si>
    <t>7d20</t>
  </si>
  <si>
    <t>10d20</t>
  </si>
  <si>
    <t>depends</t>
  </si>
  <si>
    <t>if the location is suitable, then DM rules</t>
  </si>
  <si>
    <t>D</t>
  </si>
  <si>
    <t>N</t>
  </si>
  <si>
    <t>Warden of the Wood / Sheriff / Veneur</t>
  </si>
  <si>
    <t>Shop (see Merchants)</t>
  </si>
  <si>
    <t>Cathedral / Church / Chapel / Shrine</t>
  </si>
  <si>
    <t>Scribe / Copyist / Secretary / Amanuensis</t>
  </si>
  <si>
    <t>Bailiff / Bailie</t>
  </si>
  <si>
    <t>Baker / Baxter</t>
  </si>
  <si>
    <t>Inn  / Boniface</t>
  </si>
  <si>
    <t>Bouncer</t>
  </si>
  <si>
    <t>Brazier / Brass Worker</t>
  </si>
  <si>
    <t>Silver Smith</t>
  </si>
  <si>
    <t>Chaisemaker / Carriage Maker</t>
  </si>
  <si>
    <t>Miner / Collier</t>
  </si>
  <si>
    <t>Bookseller / Colporteur</t>
  </si>
  <si>
    <t>Cobbler / Shoemaker / Cordwainer</t>
  </si>
  <si>
    <t>Fruit Peddler / Costermonger</t>
  </si>
  <si>
    <t>Coroner / Crowner</t>
  </si>
  <si>
    <t>Executioner / Hangman</t>
  </si>
  <si>
    <t>Envoy / Delegate / Ambassador</t>
  </si>
  <si>
    <t>Dockworker / Docker / Stevedore</t>
  </si>
  <si>
    <t>Factor / Agent / Commission Merchant</t>
  </si>
  <si>
    <t>Falconer / Faulkner</t>
  </si>
  <si>
    <t>Fisherman</t>
  </si>
  <si>
    <t>Tool Maker / Hacker</t>
  </si>
  <si>
    <t>Hayward / Hedge Warden</t>
  </si>
  <si>
    <t>Drover / Cattle Driver / Herdsman</t>
  </si>
  <si>
    <t>Household Positions (not including hired positions from other categories)</t>
  </si>
  <si>
    <t>Roof Tiler / Hillier</t>
  </si>
  <si>
    <t>Laborer / Hind</t>
  </si>
  <si>
    <t>Groomsman / Stable Hand / Currier / Holster</t>
  </si>
  <si>
    <t>Hunter</t>
  </si>
  <si>
    <t>Innkeeper</t>
  </si>
  <si>
    <t>Interpreter</t>
  </si>
  <si>
    <t>Fishmonger  / Fish Peddler / Jagger</t>
  </si>
  <si>
    <t>Artisans (Apprentice -&gt; Journeyman -&gt; Master)</t>
  </si>
  <si>
    <t>Potter / Crocker</t>
  </si>
  <si>
    <t>Pantler / Lardner</t>
  </si>
  <si>
    <t>Leatherworker  / Fell Monger / Lederer</t>
  </si>
  <si>
    <t>Healer / Physician / Surgeon / Leech</t>
  </si>
  <si>
    <t>Teamster / Drayman / Wagon Driver</t>
  </si>
  <si>
    <t>Steward / Manciple</t>
  </si>
  <si>
    <t>Textiles / Mercer / Silk Merchant</t>
  </si>
  <si>
    <t>Musician / Minstrel</t>
  </si>
  <si>
    <t>Dancer</t>
  </si>
  <si>
    <t>Entertainer / Jester / Bard / Actor</t>
  </si>
  <si>
    <t>Messenger / Courier / Page</t>
  </si>
  <si>
    <t>Brewer  / Maltster</t>
  </si>
  <si>
    <t>Wig Maker / Chiffonnier / Peruker</t>
  </si>
  <si>
    <t>Writer / Playwright</t>
  </si>
  <si>
    <t>Sailor</t>
  </si>
  <si>
    <t>Woodworker / Carpenter / Joyner / Sawyer</t>
  </si>
  <si>
    <t>Servant</t>
  </si>
  <si>
    <t>Sheriff / Shrieve</t>
  </si>
  <si>
    <t>Thatcher / Roofer / Slater</t>
  </si>
  <si>
    <t>Saddler / Tack and Harness / Lormer / Spurrer</t>
  </si>
  <si>
    <t>Spy</t>
  </si>
  <si>
    <t>Customs Inspector / Tide Waiter</t>
  </si>
  <si>
    <t>Peddler / Duffer / Higgler / Tinker</t>
  </si>
  <si>
    <t>Toll Collector / Travers</t>
  </si>
  <si>
    <t>Wood Carver / Turner</t>
  </si>
  <si>
    <t>Tavern Keeper / Victualer</t>
  </si>
  <si>
    <t>Boat for hire / Barge man / Keeler / Waterman</t>
  </si>
  <si>
    <t>Weaver / Loom worker / Webster</t>
  </si>
  <si>
    <t>Wet Nurse</t>
  </si>
  <si>
    <t>Bladesmith / Weaponsmith / Cutler</t>
  </si>
  <si>
    <t>Dyer / Bleacher / Whitster</t>
  </si>
  <si>
    <t>Farmer / Husbandman / Yeoman</t>
  </si>
  <si>
    <t>Trading Post</t>
  </si>
  <si>
    <t>Fighting Arena</t>
  </si>
  <si>
    <t>Theater</t>
  </si>
  <si>
    <t>Library</t>
  </si>
  <si>
    <t>Cemetery</t>
  </si>
  <si>
    <t xml:space="preserve">Population : </t>
  </si>
  <si>
    <t xml:space="preserve"># of Buildings : </t>
  </si>
  <si>
    <t>1/2 the GP limit x 1/10 the population = ready cash for buying/selling</t>
  </si>
  <si>
    <t xml:space="preserve">GP Limit : </t>
  </si>
  <si>
    <t>C</t>
  </si>
  <si>
    <t>E</t>
  </si>
  <si>
    <t>A</t>
  </si>
  <si>
    <t>W</t>
  </si>
  <si>
    <t>Ad</t>
  </si>
  <si>
    <t>NPC classes p. 103 DMG</t>
  </si>
  <si>
    <t>p. 137 DMG</t>
  </si>
  <si>
    <t>World Building</t>
  </si>
  <si>
    <t>Average</t>
  </si>
  <si>
    <t>Average Ready Cash</t>
  </si>
  <si>
    <t>Guards/Soldiers</t>
  </si>
  <si>
    <t>Militia</t>
  </si>
  <si>
    <t>(1/10 pop * 1/2 gp limit)</t>
  </si>
  <si>
    <t>(population / 100)</t>
  </si>
  <si>
    <t>(pop./20)</t>
  </si>
  <si>
    <t>50</t>
  </si>
  <si>
    <t>40</t>
  </si>
  <si>
    <t>1-4</t>
  </si>
  <si>
    <t>4-20</t>
  </si>
  <si>
    <t>4-9</t>
  </si>
  <si>
    <t>20-45</t>
  </si>
  <si>
    <t>9-20</t>
  </si>
  <si>
    <t>45-100</t>
  </si>
  <si>
    <t>20-50</t>
  </si>
  <si>
    <t>100-250</t>
  </si>
  <si>
    <t>50-120</t>
  </si>
  <si>
    <t>250-600</t>
  </si>
  <si>
    <t>120-250</t>
  </si>
  <si>
    <t>600-1250</t>
  </si>
  <si>
    <t>250 or more</t>
  </si>
  <si>
    <t>1250 or more</t>
  </si>
  <si>
    <t>Pop.</t>
  </si>
  <si>
    <t>Cleanliness</t>
  </si>
  <si>
    <t>Food Production</t>
  </si>
  <si>
    <t>destitute</t>
  </si>
  <si>
    <t>one or two local industries provide enough to sustain the local populace and a little extra for trade or exports</t>
  </si>
  <si>
    <t>diverse crops and livestock providing excess of food for use and for trade</t>
  </si>
  <si>
    <t>Mineral Production</t>
  </si>
  <si>
    <t>no mineral production of any kind</t>
  </si>
  <si>
    <t>one locally mined mineral, metal, or gem</t>
  </si>
  <si>
    <t>diverse ores, precious metals, gems, or all three</t>
  </si>
  <si>
    <t>Water Supply</t>
  </si>
  <si>
    <t>desperate need for water</t>
  </si>
  <si>
    <t>water source provides for needs of local population</t>
  </si>
  <si>
    <t>abundant water for drinking, industry, and transportation</t>
  </si>
  <si>
    <t>Culture &amp; Arts</t>
  </si>
  <si>
    <t>primitive culture, no written language</t>
  </si>
  <si>
    <t>height of culture, possibly the center of arts for one or more form of arts</t>
  </si>
  <si>
    <t>Military Strength</t>
  </si>
  <si>
    <t>no professional soldiers</t>
  </si>
  <si>
    <t>excess of military personnel, able to field troops abroad or hire out as mercenaries, extensive training center</t>
  </si>
  <si>
    <t>Fortification</t>
  </si>
  <si>
    <t>no fortification at all, open to entry on level open ground</t>
  </si>
  <si>
    <t>ditch or trench barriers or light elevation or natural barriers</t>
  </si>
  <si>
    <t>wooden pallisade</t>
  </si>
  <si>
    <t>earthen works as walls</t>
  </si>
  <si>
    <t>sandstone walls or significant elevation or natural barriers</t>
  </si>
  <si>
    <t>impressive man-made or natural fortifications rendering the site nigh unpregnable</t>
  </si>
  <si>
    <t>Magic Presence</t>
  </si>
  <si>
    <t>dead zone for magic</t>
  </si>
  <si>
    <t>average level of magic as described in rules</t>
  </si>
  <si>
    <t>magic is everywhere, possibly a center of magical knowledge in the world</t>
  </si>
  <si>
    <t>Government</t>
  </si>
  <si>
    <t>autocracy, theocracy, democracy, etc</t>
  </si>
  <si>
    <t>Magic Governance</t>
  </si>
  <si>
    <t>is it free enterprise, controlled by a school or business, controlled by a coven, controlled by a single mage?</t>
  </si>
  <si>
    <t>Each Resource Category is ranked from 1 to 10 to reflect how abundant or developed each category is for that region or settlement.</t>
  </si>
  <si>
    <t>Resource</t>
  </si>
  <si>
    <t>Factor</t>
  </si>
  <si>
    <t xml:space="preserve">Settlements, whether human or otherwise, all have factors that help describe daily life for the inhabitants. </t>
  </si>
  <si>
    <t>There are advantages and disadvantages every community faces, depending on its resources, surrounding terrain, culture, and level of civilization.</t>
  </si>
  <si>
    <t xml:space="preserve">When describing a settlement a helpful tool could be to list these factors and assign a relative value to reflect how strong each area is. </t>
  </si>
  <si>
    <t>(optional: Perhaps one could multiply the settlement factor by the strength value of a resource to determine the chance of finding something related to it or launching a project related to it.)</t>
  </si>
  <si>
    <t>Other Factors (which aren't as easily quantified)</t>
  </si>
  <si>
    <t>no sanitation, foul conditions, life-threatening sickness abounds without help</t>
  </si>
  <si>
    <t>no sanitation, foul conditions, non-life-threatening sickness abounds without help</t>
  </si>
  <si>
    <t>excellent sanitation, excellent conditions, prepared to counter disease</t>
  </si>
  <si>
    <t>excellent sanitation, excellent conditions, not prepared to counter disease</t>
  </si>
  <si>
    <t>good sanitation, good conditions, not prepared to counter disease</t>
  </si>
  <si>
    <t>good sanitation, good conditions, prepared to counter disease</t>
  </si>
  <si>
    <t>poor sanitation, unpleasant conditions, not prepared to counter disease</t>
  </si>
  <si>
    <t>poor sanitation, unpleasant conditions, actively countering disease</t>
  </si>
  <si>
    <t>modest sanitation, modest conditions, not prepared to counter disease</t>
  </si>
  <si>
    <t>modest sanitation, modest conditions, prepared to counter disease</t>
  </si>
  <si>
    <t>Description</t>
  </si>
  <si>
    <t>Encounter Table</t>
  </si>
  <si>
    <t>1% chance per day of contracting illness</t>
  </si>
  <si>
    <t>5% chance per day of contracting illness</t>
  </si>
  <si>
    <t>15% chance per day of contracting illness</t>
  </si>
  <si>
    <t>10% chance per day of contracting illness</t>
  </si>
  <si>
    <t>20% chance per day of contracting illness</t>
  </si>
  <si>
    <t>Settlement Factors</t>
  </si>
  <si>
    <t>no sanitation, foul conditions</t>
  </si>
  <si>
    <t>excellent sanitation, excellent conditions</t>
  </si>
  <si>
    <r>
      <t xml:space="preserve">Settlements with a score of '9' or '10' for a Resource Factor represent the height of development in that resource and are seen as the </t>
    </r>
    <r>
      <rPr>
        <b/>
        <sz val="10"/>
        <rFont val="Arial"/>
        <family val="2"/>
      </rPr>
      <t>Experts</t>
    </r>
    <r>
      <rPr>
        <sz val="10"/>
        <rFont val="Arial"/>
        <family val="2"/>
      </rPr>
      <t xml:space="preserve"> in the world at this industry,</t>
    </r>
  </si>
  <si>
    <t>are hailed as 'centers of learning' and scholars sent there to learn these techniques to take back to their lands</t>
  </si>
  <si>
    <t>1x the Settlement Modifier = number of different crops or livestock being cultivated here</t>
  </si>
  <si>
    <t>3x the Settlement Modifier = number of different crops or livestock being cultivated here</t>
  </si>
  <si>
    <t>2x the Settlement Modifier = number of different crops or livestock being cultivated here</t>
  </si>
  <si>
    <t>1/2 * the Settlement Modifier = number of different crops or livestock being cultivated here</t>
  </si>
  <si>
    <t>1/4 * the Settlement Modifier = number of different crops or livestock being cultivated here</t>
  </si>
  <si>
    <t>1/8 * the Settlement Modifier = number of different crops or livestock being cultivated here</t>
  </si>
  <si>
    <t>no crops or livestock being cultivated here</t>
  </si>
  <si>
    <t>land is destitute, no crops or livestock, desperately depends on trade to feed population, no reserves</t>
  </si>
  <si>
    <t>4x the Settlement Modifier = number of different crops or livestock being cultivated here</t>
  </si>
  <si>
    <t>land is destitute, few crops or livestock, depends on trade to feed population, no reserves</t>
  </si>
  <si>
    <t>poor conditions, depends on trade to supplement population, no reserves</t>
  </si>
  <si>
    <t>poor conditions, good farming/husbandry techniques, depends on trade to supplement population needs, no reserves</t>
  </si>
  <si>
    <t>modest conditions, mediocre farming/husbandry techniques, meets population needs only</t>
  </si>
  <si>
    <t>modest conditions, good farming/husbandry techniques, meets population needs only</t>
  </si>
  <si>
    <t>thriving conditions, mediocre farming/husbandry, produces excess for trade or reserves</t>
  </si>
  <si>
    <t>thriving conditions, good farming/husbandry techniques, produces excess for trade or emergency reserves</t>
  </si>
  <si>
    <t>good conditions, mediocre farming/husbandry techniques, produces small excess for trade or storage</t>
  </si>
  <si>
    <t>good conditions, good farming/husbandry techniquesproduces small excess for trade or storage</t>
  </si>
  <si>
    <t>History</t>
  </si>
  <si>
    <t>populations</t>
  </si>
  <si>
    <t>London</t>
  </si>
  <si>
    <t>15,000-25,000</t>
  </si>
  <si>
    <t>50,000-80,000</t>
  </si>
  <si>
    <t>1100 AD</t>
  </si>
  <si>
    <t>1300 AD</t>
  </si>
  <si>
    <t>100,000-150,000</t>
  </si>
  <si>
    <t>Paris</t>
  </si>
  <si>
    <t>Rome</t>
  </si>
  <si>
    <t>Cologne</t>
  </si>
  <si>
    <t>Hide = 120 acres of land</t>
  </si>
  <si>
    <t>in 9th century England Alfred the Great commissioned 1 man for every 5 hides to answer the call to the Fird (sp?) or militia</t>
  </si>
  <si>
    <t>Yeoman - Farmer who owns his own land</t>
  </si>
  <si>
    <t>Accomptant - Accountant</t>
  </si>
  <si>
    <t>Acrobat/Actor – traveling performer</t>
  </si>
  <si>
    <t>Almoner - Giver of charity to the needy</t>
  </si>
  <si>
    <t>Amanuensis - Secretary or stenographer</t>
  </si>
  <si>
    <t>Apothecarist – common physician trained in formal medicine</t>
  </si>
  <si>
    <t>Architect – builder of structures, towns, and buildings</t>
  </si>
  <si>
    <t>Armorer – forger of armors and shields</t>
  </si>
  <si>
    <t>Artificer - A soldier mechanic who does repairs</t>
  </si>
  <si>
    <t>Artist – painter of portraits and icons</t>
  </si>
  <si>
    <t>Astrologer – scientist of the stars and planets</t>
  </si>
  <si>
    <t>Bailie - Bailiff</t>
  </si>
  <si>
    <t>Baker – specialists in bread</t>
  </si>
  <si>
    <t>Barrister – lawyers that appear in court</t>
  </si>
  <si>
    <t>Baxter - Baker</t>
  </si>
  <si>
    <t>Blacksmith – generic ironworker and forger</t>
  </si>
  <si>
    <t>Bladesmith – forger of weapons</t>
  </si>
  <si>
    <t>Bluestocking - Female writer</t>
  </si>
  <si>
    <t>Boniface- Keeper of an inn</t>
  </si>
  <si>
    <t>Bookbinder – specialist in creation of books</t>
  </si>
  <si>
    <t>Bouncers – guard who authenticates proper payment for an inn</t>
  </si>
  <si>
    <t>Bowyer – crafter of bows, arrows, crossbows, and bolts</t>
  </si>
  <si>
    <t>Brazier - One who works with brass</t>
  </si>
  <si>
    <t>Brewer – specialist in making and fermenting beer and ale</t>
  </si>
  <si>
    <t>Brewster - Beer manufacturer</t>
  </si>
  <si>
    <t>Bricklayer – manipulator and specialist in laying brick</t>
  </si>
  <si>
    <t>Burgonmaster- Mayor</t>
  </si>
  <si>
    <t>Butcher – seller of meats</t>
  </si>
  <si>
    <t>Candlemaker – crafter of wax candles</t>
  </si>
  <si>
    <t>Carpenter – worker and engineer in wood</t>
  </si>
  <si>
    <t>Cartographer – mapmaker</t>
  </si>
  <si>
    <t>Caulker - One who filled up cracks (in ships or windows) or seems to make them watertight by using tar or oakum-hemp fiber produced by taking old ropes apart</t>
  </si>
  <si>
    <t>Chaisemaker - Carriage maker</t>
  </si>
  <si>
    <t>Chandler -Dealer or trader; one who makes or sells candles; retailer of groceries</t>
  </si>
  <si>
    <t>Chiffonnier- Wig maker</t>
  </si>
  <si>
    <t>Clark - Clerk</t>
  </si>
  <si>
    <t>Clerk - accountant</t>
  </si>
  <si>
    <t>Clerk - Clergyman, cleric</t>
  </si>
  <si>
    <t>Clicker -The servant of a salesman who stood at the door to invite customers; one who received the matter in the galley from the compositors and arranged it in due form ready for printing; one who makes eyelet holes in boots using a machine which clicked.</t>
  </si>
  <si>
    <t>Clothier – clothing entrepreneurs</t>
  </si>
  <si>
    <t>Cohen - Priest</t>
  </si>
  <si>
    <t>Collier- Coal miner</t>
  </si>
  <si>
    <t>Colporteur- Peddler of books</t>
  </si>
  <si>
    <t>Cook – manipulator of food for meals</t>
  </si>
  <si>
    <t>Cooper - One who makes or repairs vessels made of staves &amp; hoops, such as casks, barrels, tubs, etc.</t>
  </si>
  <si>
    <t>Cordova/Cordoba in Spain</t>
  </si>
  <si>
    <t>Costermonger - Peddler of fruits and vegetables</t>
  </si>
  <si>
    <t>Crocker -Potter</t>
  </si>
  <si>
    <t>Crowner - Coroner</t>
  </si>
  <si>
    <t>Curate – liturgical worker, hired by priests</t>
  </si>
  <si>
    <t>Currier - One who dresses the coat of a horse with a curry comb; one who tanned leather by incorporating oil or grease</t>
  </si>
  <si>
    <t>Delegate – in-between men who worked with the people, the mayor, and sheriff</t>
  </si>
  <si>
    <t>Diplomat – royal messenger and ambassador</t>
  </si>
  <si>
    <t>Docker - Stevedore, dock worker who loads and unloads cargo</t>
  </si>
  <si>
    <t>Dowser - One who finds water using a rod or witching stick</t>
  </si>
  <si>
    <t>Draper - A dealer in dry goods</t>
  </si>
  <si>
    <t>Drayman - One who drives a long strong cart without fixed sides for carrying heavy loads</t>
  </si>
  <si>
    <t>Dresser- A surgeon's assistant in a hospital/one who finishes cloth to give it a smooth nap</t>
  </si>
  <si>
    <t>Drover - One who drives cattle, sheep, etc. to market; a dealer in cattle</t>
  </si>
  <si>
    <t>Duffer - Peddler</t>
  </si>
  <si>
    <t>Dyer – worker in coloring, including clothes, ink, paint, and fashion</t>
  </si>
  <si>
    <t>Engineer – planner of complex structures and habitat systems</t>
  </si>
  <si>
    <t>Engraver – engraves writing and pictures on wood and metal</t>
  </si>
  <si>
    <t>Factor - Agent, commission merchant; one who acts or transacts business for another; Scottish steward or bailiff of an estate</t>
  </si>
  <si>
    <t>Farmer – grower and cultivator of field products and domestic animals</t>
  </si>
  <si>
    <t>Farrier - A blacksmith, one who shoes horses</t>
  </si>
  <si>
    <t>Faulkner - Falconer</t>
  </si>
  <si>
    <t>Fell Monger - One who removes hair or wool from hides in preparation for leather making</t>
  </si>
  <si>
    <t>Fisherman – farmer of fish</t>
  </si>
  <si>
    <t>Fishmonger – seller of fish</t>
  </si>
  <si>
    <t>Fletcher - One who made bows and arrows</t>
  </si>
  <si>
    <t>Fortune-Teller – foreteller of the future and illusionary mystic</t>
  </si>
  <si>
    <t>Fruitier – seller of fruits</t>
  </si>
  <si>
    <t>Fuller -One who fulls cloth; one who shrinks and thickens woolen cloth by moistening, heating, and pressing; one who cleans and finishes cloth</t>
  </si>
  <si>
    <t>Gaoler – A keeper of the goal, a jailer</t>
  </si>
  <si>
    <t>Furrier – specialist in drying, preserving, and manipulating animal skin</t>
  </si>
  <si>
    <t>Gardener – specialist in plant growth, maintenance, and lore</t>
  </si>
  <si>
    <t>Glassblower – specialist in heating sand and water to create glass</t>
  </si>
  <si>
    <t>Glazier - Window glassman</t>
  </si>
  <si>
    <t>Grain Merchant – traveling trader of grain</t>
  </si>
  <si>
    <t>Gravedigger – digger of graves</t>
  </si>
  <si>
    <t>Grocer – seller of spices</t>
  </si>
  <si>
    <t>Hacker - Maker of hoes</t>
  </si>
  <si>
    <t>Hatcheler - One who combed out or carded flax</t>
  </si>
  <si>
    <t>Haymonger - Dealer in hay</t>
  </si>
  <si>
    <t>Herald – proclaimer of royal messages to the public</t>
  </si>
  <si>
    <t>Herbalist – specialist in growth, maintenance, and knowledge of medicinal herbs</t>
  </si>
  <si>
    <t>Higgler - Itinerant peddler</t>
  </si>
  <si>
    <t>Hillier - Roof tiler</t>
  </si>
  <si>
    <t>Hind -A farm laborer</t>
  </si>
  <si>
    <t>Holster - A groom who took care of horses, often at an inn</t>
  </si>
  <si>
    <t>Hooker - Reaper</t>
  </si>
  <si>
    <t>Hooper - One who made hoops for casks and barrels</t>
  </si>
  <si>
    <t>Huckster - Sells small wares</t>
  </si>
  <si>
    <t>Hunter – specialist in the art of locating and killing wild animals</t>
  </si>
  <si>
    <t>Husbandman - A farmer who cultivated the land</t>
  </si>
  <si>
    <t>Innkeeper – owner and maintainer of an inn or pub</t>
  </si>
  <si>
    <t>Interpreter – foreign language transcriber</t>
  </si>
  <si>
    <t>Jagger -Fish peddler</t>
  </si>
  <si>
    <t>Jester – entertainer, often a captured soldier</t>
  </si>
  <si>
    <t>Jeweler – trader, assessor, and manipulator of precious stones</t>
  </si>
  <si>
    <t>Journeyman - One who had served his apprenticeship and mastered his craft, not bound to serve a master, but hired by the day</t>
  </si>
  <si>
    <t>Joyner/Joiner - A skilled carpenter</t>
  </si>
  <si>
    <t>Keeler - Bargeman</t>
  </si>
  <si>
    <t>Kempster - Wool comber</t>
  </si>
  <si>
    <t>Lardner - Keeper of the cupboard</t>
  </si>
  <si>
    <t>Leatherworker – specialist in creation of materials from leather</t>
  </si>
  <si>
    <t>Lederer - Leather maker</t>
  </si>
  <si>
    <t>Leech - Physician</t>
  </si>
  <si>
    <t>Locksmith – specialist in the creation of locks and keys</t>
  </si>
  <si>
    <t>Longshoreman -Stevedore</t>
  </si>
  <si>
    <t>Lormer- Maker of horse gear</t>
  </si>
  <si>
    <t>Malender - Farmer</t>
  </si>
  <si>
    <t>Maltster - Brewer</t>
  </si>
  <si>
    <t>Manciple - A steward</t>
  </si>
  <si>
    <t>Mason – specialist in stone working</t>
  </si>
  <si>
    <t>Mayor – voice of the people, who addressed common concerns</t>
  </si>
  <si>
    <t>Mercer – specialist in silks and expensive material</t>
  </si>
  <si>
    <t>Messenger – courier of royal news and inquiry</t>
  </si>
  <si>
    <t>Miner – specialist in mining of metals, stone, and precious stone</t>
  </si>
  <si>
    <t>Minstrel – musician and singer of song, often hired by knights and lords</t>
  </si>
  <si>
    <t>Moneylender – giver of loans and master of interest</t>
  </si>
  <si>
    <t>Monger - Seller of goods (ale, fish)</t>
  </si>
  <si>
    <t>Muleskinner - Teamster</t>
  </si>
  <si>
    <t>Navigator – guide in the steering of aquatic and ground vessels</t>
  </si>
  <si>
    <t>Neatherder - Herds cows</t>
  </si>
  <si>
    <t>Ordinary Keeper - Innkeeper with fixed prices</t>
  </si>
  <si>
    <t>Painter – professional tradesman who paints communities and environments</t>
  </si>
  <si>
    <t>Pardoners – seller of indulgences</t>
  </si>
  <si>
    <t>Pattern Maker - A maker of a clog shod with an iron ring. A clog was a wooden pole with a pattern cut into the end</t>
  </si>
  <si>
    <t>Peddler – merchant of eccentric goods</t>
  </si>
  <si>
    <t>Peregrinator - Itinerant wanderer</t>
  </si>
  <si>
    <t>Peruker - A wig maker</t>
  </si>
  <si>
    <t>Pettifogger - A shyster lawyer</t>
  </si>
  <si>
    <t>Physician – specialist in prescribing medicine and performing surgery</t>
  </si>
  <si>
    <t>Pigman - Crockery dealer</t>
  </si>
  <si>
    <t>Playwright – composer and director of plays meant to speak to the common man</t>
  </si>
  <si>
    <t>Plumber - One who applied sheet lead for roofing and set lead frames for plain or stained glass windows.</t>
  </si>
  <si>
    <t>Politician – specialist in addressing the concerns of the people to the local lord</t>
  </si>
  <si>
    <t>Porter - Door keeper</t>
  </si>
  <si>
    <t>Potter – crafter of earthenworks</t>
  </si>
  <si>
    <t>Priest – civil servants and clerical leaders of a parish</t>
  </si>
  <si>
    <t>Puddler - Wrought iron worker. The skilled man who supervised the molten mass, deciding when it was ready for shingling, hammering and rolling.</t>
  </si>
  <si>
    <t>Quarrier - Quarry worker</t>
  </si>
  <si>
    <t>Rat Catcher – specialist in suppressing and eliminating creature infestation</t>
  </si>
  <si>
    <t>Rigger - Hoist tackle worker</t>
  </si>
  <si>
    <t>Ripper -Seller of fish</t>
  </si>
  <si>
    <t>Roper - Maker of rope or nets</t>
  </si>
  <si>
    <t>Saddler - One who makes, repairs or sells saddles or other furnishings for horses</t>
  </si>
  <si>
    <t>Sailor – operator of aquatic ships</t>
  </si>
  <si>
    <t>Sawbones - Physician</t>
  </si>
  <si>
    <t>Sawyer - One who saws; carpenter</t>
  </si>
  <si>
    <t>Schumacker - Shoemaker</t>
  </si>
  <si>
    <t>Scribe – specialist in ink, parchment, and the copying of manuscripts</t>
  </si>
  <si>
    <t>Scribler - A minor or worthless author</t>
  </si>
  <si>
    <t>Scrivener -Professional or public copyist or writer; notary public</t>
  </si>
  <si>
    <t>Scrutiner - Election judge</t>
  </si>
  <si>
    <t>Servant – unpaid and housed workers employed by a local lord or noble</t>
  </si>
  <si>
    <t>Sheriff – master of law enforcement for a community</t>
  </si>
  <si>
    <t>Shipwright – specialist who designs boats and vessels</t>
  </si>
  <si>
    <t>Shoemaker – laborers who design and create footwear</t>
  </si>
  <si>
    <t>Shrieve - Sheriff</t>
  </si>
  <si>
    <t>Slater - Roofer</t>
  </si>
  <si>
    <t>Slopseller - Seller of ready-made clothes in a slop shop</t>
  </si>
  <si>
    <t>Snobscat/Snob - One who repaired shoes</t>
  </si>
  <si>
    <t>Solicitor – independent lawyers unable to appear in court</t>
  </si>
  <si>
    <t>Sorter -Tailor</t>
  </si>
  <si>
    <t>Spinster - A woman who spins or an unmarried woman</t>
  </si>
  <si>
    <t>Spurrer - Maker of spurs</t>
  </si>
  <si>
    <t>Spy – royal informer, usually a woman</t>
  </si>
  <si>
    <t>Squire - Country gentleman; farm owner; justice of peace</t>
  </si>
  <si>
    <t>Stonecarver – specialist in etching, carving, and manipulating stone</t>
  </si>
  <si>
    <t>Storyteller – professional entertainer of stories, usually hired by nobles</t>
  </si>
  <si>
    <t>Stuff Gown - Junior barrister</t>
  </si>
  <si>
    <t>Supercargo - Officer on merchant ship who is in charge of cargo and the commercial concerns of the ship</t>
  </si>
  <si>
    <t>Tanner - One who tans (cures) animal hides into leather</t>
  </si>
  <si>
    <t>Tapley - One who puts the tap in an ale cask</t>
  </si>
  <si>
    <t>Tasker - Reaper</t>
  </si>
  <si>
    <t>Teamster - One who drives a team for hauling</t>
  </si>
  <si>
    <t>Thatcher - Roofer</t>
  </si>
  <si>
    <t>Tide waiter - Customs inspector</t>
  </si>
  <si>
    <t>Tinker - An itinerant tin pot and pan seller and repairman</t>
  </si>
  <si>
    <t>Tipstaff -Policeman</t>
  </si>
  <si>
    <t>Travers - Toll bridge collection</t>
  </si>
  <si>
    <t>Tucker - Cleaner of cloth goods</t>
  </si>
  <si>
    <t>Turner - A person who turns wood on a lathe into spindles</t>
  </si>
  <si>
    <t>Victualer - A tavern keeper, or one who provides an army, navy, or ship with food supplies</t>
  </si>
  <si>
    <t>Vintner – seller of wines</t>
  </si>
  <si>
    <t>Vulcan - Blacksmith</t>
  </si>
  <si>
    <t>Wagoner -Teamster not for hire</t>
  </si>
  <si>
    <t>Wainwright - Wagon maker</t>
  </si>
  <si>
    <t>Waiter - Customs officer or tide waiter; one who waited on the tide to collect duty on goods brought in</t>
  </si>
  <si>
    <t>Waterman – sailor of public river barges</t>
  </si>
  <si>
    <t>Weaver – specialist in weaving clothes, baskets, furniture, and crafts</t>
  </si>
  <si>
    <t>Webster - Operator of looms</t>
  </si>
  <si>
    <t>Wet Nurse – supplied breast milk to babies</t>
  </si>
  <si>
    <t>Wharfinger - Owner of a wharf</t>
  </si>
  <si>
    <t>Wheelwright - One who made or repaired wheels; wheeled carriages, etc.</t>
  </si>
  <si>
    <t>Whitesmith - Tinsmith; worker of iron who finishes or polishes the work</t>
  </si>
  <si>
    <t>Whitewing - Street sweeper</t>
  </si>
  <si>
    <t>Whitster -Bleach of cloth</t>
  </si>
  <si>
    <t>Wright - Workman, especially a construction worker</t>
  </si>
  <si>
    <t xml:space="preserve"> </t>
  </si>
  <si>
    <t xml:space="preserve">Toll bridge collector / Travers </t>
  </si>
  <si>
    <t xml:space="preserve">Coroner / Crowner </t>
  </si>
  <si>
    <t>Accountant / Accomptant</t>
  </si>
  <si>
    <t>Wig maker / Chiffonnier / Peruker</t>
  </si>
  <si>
    <t>Stone Worker: Coal miner / Collier</t>
  </si>
  <si>
    <t>Farm Laborer / Hind / Hooker (reaper)</t>
  </si>
  <si>
    <t>Beadle – Parish constable or minor church official</t>
  </si>
  <si>
    <t>Reeve – Manorial manager or overseer</t>
  </si>
  <si>
    <t>Textile Worker: Wool comber / Kempster</t>
  </si>
  <si>
    <t>Castle Staff</t>
  </si>
  <si>
    <t>Not Used</t>
  </si>
  <si>
    <t>Steward (or Seneschal)</t>
  </si>
  <si>
    <t>Bailiff</t>
  </si>
  <si>
    <t>Chaplain (or Chancellor)</t>
  </si>
  <si>
    <t>Justiciar</t>
  </si>
  <si>
    <t>Knights or Retainers</t>
  </si>
  <si>
    <t>Soldiers of nobility</t>
  </si>
  <si>
    <t xml:space="preserve">Falconer / Faulkner </t>
  </si>
  <si>
    <t>Soldiers</t>
  </si>
  <si>
    <t>Squires</t>
  </si>
  <si>
    <t>Horse Master</t>
  </si>
  <si>
    <t>Grooms</t>
  </si>
  <si>
    <t>Gaoler</t>
  </si>
  <si>
    <t>Pantler</t>
  </si>
  <si>
    <t>Lardner</t>
  </si>
  <si>
    <t>Baker</t>
  </si>
  <si>
    <t>Brewer</t>
  </si>
  <si>
    <t>Butcher</t>
  </si>
  <si>
    <t>Sauce Chef</t>
  </si>
  <si>
    <t>Miller</t>
  </si>
  <si>
    <t xml:space="preserve">Poulterer </t>
  </si>
  <si>
    <t>Server / Cupbearer</t>
  </si>
  <si>
    <t>Spit-Boys</t>
  </si>
  <si>
    <t>Undercooks</t>
  </si>
  <si>
    <t>Valet</t>
  </si>
  <si>
    <t>Handmaiden / Lady in Waiting</t>
  </si>
  <si>
    <t>Military Staff</t>
  </si>
  <si>
    <t>Advisory Staff</t>
  </si>
  <si>
    <t>Domestic Staff</t>
  </si>
  <si>
    <t>Marshal (or Manciple)</t>
  </si>
  <si>
    <t>Squire - country gentleman</t>
  </si>
  <si>
    <t>Court Special Attendants</t>
  </si>
  <si>
    <t>Clerk</t>
  </si>
  <si>
    <t>Curate</t>
  </si>
  <si>
    <t>Messenger</t>
  </si>
  <si>
    <t>Physician</t>
  </si>
  <si>
    <t>Artisans / Skilled Craftsmen</t>
  </si>
  <si>
    <t>Mintmaster</t>
  </si>
  <si>
    <t>issues and manages local currency; reports to the Chamberlain</t>
  </si>
  <si>
    <t>Educated individuals responsible for a variety of administrative, financial, and record-keeping tasks. They manage documentation, correspondence, and accounts for the lord or lady of the castle.</t>
  </si>
  <si>
    <t>elected or appointed leader of a town or city</t>
  </si>
  <si>
    <t>lawyer taking up cases before the court</t>
  </si>
  <si>
    <t>Stuff Gown (junior barrister)</t>
  </si>
  <si>
    <t xml:space="preserve">Barrister </t>
  </si>
  <si>
    <t>Mayor / Burgomaster</t>
  </si>
  <si>
    <t>head of law enforcement for a county or shire</t>
  </si>
  <si>
    <t xml:space="preserve"> law enforcement official for a town or city, reports to the sheriff</t>
  </si>
  <si>
    <t xml:space="preserve">Constable / Tipstaff </t>
  </si>
  <si>
    <t>officer responsible for maintaining fences and enclosures, particularly on common land, and protecting crops from livestock, reports to the sheriff</t>
  </si>
  <si>
    <t>Hayward</t>
  </si>
  <si>
    <t>woodland law enforcement and maintenance, reports to the sheriff</t>
  </si>
  <si>
    <t>accountant</t>
  </si>
  <si>
    <t>examines corpses and, in the case of the unclaimed, has them carted off for burial</t>
  </si>
  <si>
    <t>Clerk / Clark</t>
  </si>
  <si>
    <t xml:space="preserve">Gaoler </t>
  </si>
  <si>
    <t>jailer</t>
  </si>
  <si>
    <t>courier of news and inquiry</t>
  </si>
  <si>
    <t>Politician</t>
  </si>
  <si>
    <t>Professional or public copyist or writer or stenographer ; notary public</t>
  </si>
  <si>
    <t>Scribe / Scrivener / Amanuensis</t>
  </si>
  <si>
    <t>collects tolls on bridges</t>
  </si>
  <si>
    <t>Customs officer or inspector; one who waited on the tide to collect duty on goods brought in</t>
  </si>
  <si>
    <t>Waiter / Tide Waiter</t>
  </si>
  <si>
    <t>civil servants and clerical leaders of a parish</t>
  </si>
  <si>
    <t>Priest / Clerk / Cohen</t>
  </si>
  <si>
    <t>seller of indulgences</t>
  </si>
  <si>
    <t>Pardoners</t>
  </si>
  <si>
    <t>liturgical worker, hired by priests</t>
  </si>
  <si>
    <t>Town or City Officials</t>
  </si>
  <si>
    <t>preparer and seller of cuts of meat</t>
  </si>
  <si>
    <t>Dealer or trader; one who makes or sells candles; retailer of groceries</t>
  </si>
  <si>
    <t>clothing entrepreneurs, seller of ready made clothing</t>
  </si>
  <si>
    <t>Crockery dealer</t>
  </si>
  <si>
    <t>A dealer in dry goods</t>
  </si>
  <si>
    <t>Agent, commission merchant; one who acts or transacts business for another</t>
  </si>
  <si>
    <t>Fish peddler</t>
  </si>
  <si>
    <t>traveling trader of grain</t>
  </si>
  <si>
    <t>Dealer in hay</t>
  </si>
  <si>
    <t>Ordinary Keeper - innkeeper with fixed prices</t>
  </si>
  <si>
    <t xml:space="preserve">owner and maintainer of an inn or pub </t>
  </si>
  <si>
    <t>Itinerant merchant of eccentric goods, seller of small wares</t>
  </si>
  <si>
    <t>seller of fruits and/or vegetables</t>
  </si>
  <si>
    <t>seller of spices</t>
  </si>
  <si>
    <t>An itinerant tin pot and pan seller and repairer of light metal goods</t>
  </si>
  <si>
    <t>one who provides an army, navy, or ship with food supplies</t>
  </si>
  <si>
    <t>Owner of a wharf</t>
  </si>
  <si>
    <t>seller of wines</t>
  </si>
  <si>
    <t>specialist in bread</t>
  </si>
  <si>
    <t>Seller of men’s clothing and small articles</t>
  </si>
  <si>
    <t>con artist or peddler of false potions</t>
  </si>
  <si>
    <t xml:space="preserve">Bookseller / Colporteur  </t>
  </si>
  <si>
    <t xml:space="preserve">Chandler  </t>
  </si>
  <si>
    <t xml:space="preserve">Crockery Merchant / Pigman  </t>
  </si>
  <si>
    <t xml:space="preserve">Draper  </t>
  </si>
  <si>
    <t xml:space="preserve">Factor  </t>
  </si>
  <si>
    <t xml:space="preserve">Fishmonger / Jagger / Ripper </t>
  </si>
  <si>
    <t xml:space="preserve">Haymonger  </t>
  </si>
  <si>
    <t xml:space="preserve">Peddler / Duffer / Higgler / Huckster </t>
  </si>
  <si>
    <t xml:space="preserve">Metal Worker: Tinker  </t>
  </si>
  <si>
    <t xml:space="preserve">Victualer  </t>
  </si>
  <si>
    <t xml:space="preserve">Wharfinger  </t>
  </si>
  <si>
    <t xml:space="preserve">Baker / Baxter  </t>
  </si>
  <si>
    <t xml:space="preserve">Mountebank / Charlatan  </t>
  </si>
  <si>
    <t xml:space="preserve">Clothier / Slopseller  </t>
  </si>
  <si>
    <t xml:space="preserve">Grain Merchant  </t>
  </si>
  <si>
    <t xml:space="preserve">Innkeeper / Boniface  </t>
  </si>
  <si>
    <t xml:space="preserve">Produce Merchant / Fruitier / Costermonger  </t>
  </si>
  <si>
    <t xml:space="preserve">Spice Merchant / Grocer  </t>
  </si>
  <si>
    <t xml:space="preserve">Wine Merchant / Vintner  </t>
  </si>
  <si>
    <t xml:space="preserve">Haberdasher  </t>
  </si>
  <si>
    <t>specialist in addressing the concerns of the people to the local lord</t>
  </si>
  <si>
    <t>common physician trained in formal medicine</t>
  </si>
  <si>
    <t>builder of structures, towns, and buildings</t>
  </si>
  <si>
    <t>A soldier mechanic who does repairs</t>
  </si>
  <si>
    <t>specialist in creation of books</t>
  </si>
  <si>
    <t>crafter of bows, arrows, crossbows, and bolts</t>
  </si>
  <si>
    <t>specialist in making and fermenting beer and ale</t>
  </si>
  <si>
    <t>crafter of wax candles</t>
  </si>
  <si>
    <t>mapmaker</t>
  </si>
  <si>
    <t>preparer of food for meals</t>
  </si>
  <si>
    <t>A surgeon's assistant in a hospital/one who finishes cloth to give it a smooth nap</t>
  </si>
  <si>
    <t>worker in coloring, including clothes, ink, paint, and fashion</t>
  </si>
  <si>
    <t>engraves writing and pictures on wood and metal</t>
  </si>
  <si>
    <t>One who made bows and arrows</t>
  </si>
  <si>
    <t>One who fulls cloth; one who shrinks and thickens woolen cloth by moistening, heating, and pressing; one who cleans and finishes cloth</t>
  </si>
  <si>
    <t>specialist in drying, preserving, and preparing hides for luxury garments</t>
  </si>
  <si>
    <t>specialist in heating sand and water to create glass</t>
  </si>
  <si>
    <t>Window glassman</t>
  </si>
  <si>
    <t>specialist in growth, maintenance, and knowledge of medicinal herbs</t>
  </si>
  <si>
    <t>trader, assessor, and manipulator of precious stones</t>
  </si>
  <si>
    <t>One who had served his apprenticeship and mastered his craft, not bound to serve a master, but hired by the day</t>
  </si>
  <si>
    <t>One who repaired shoes</t>
  </si>
  <si>
    <t>One who makes, repairs or sells harnesses, reins, bridles, girths and saddles for horses</t>
  </si>
  <si>
    <t>maker of leather into shoes, belts, bags, straps, armor components, household items</t>
  </si>
  <si>
    <t>tans (cures) raw animal hides in preparation for making into leather</t>
  </si>
  <si>
    <t>specialist in stone working</t>
  </si>
  <si>
    <t>specialist in silks and expensive material</t>
  </si>
  <si>
    <t>forger of armors and some shields</t>
  </si>
  <si>
    <t>generic ironworker and forger</t>
  </si>
  <si>
    <t>forger of edged weapons as well as knives and cutlery</t>
  </si>
  <si>
    <t>craftsman who polished or decorated metal to a bright finish, often overlapped with Whitesmith</t>
  </si>
  <si>
    <t>One who works with copper or brass</t>
  </si>
  <si>
    <t>specialist in horseshoeing and hoof care</t>
  </si>
  <si>
    <t>a metal caster of bells, cauldrons, and other large cast items</t>
  </si>
  <si>
    <t>worked on precious metals</t>
  </si>
  <si>
    <t>specialist in the creation of locks and keys</t>
  </si>
  <si>
    <t>Maker of metal fittings for horse tack such as bits, spurs, bridle buckles, stirrups</t>
  </si>
  <si>
    <t>specialized in casting and shaping pewter into tankards, plates, etc.</t>
  </si>
  <si>
    <t>One who applied sheet lead for roofing and set lead frames for plain or stained glass windows.</t>
  </si>
  <si>
    <t>polisher/fabricator of light materials such as tin, pewter, and iron</t>
  </si>
  <si>
    <t>Maker of rope or nets</t>
  </si>
  <si>
    <t>crafter of ceramics</t>
  </si>
  <si>
    <t>specialist who designs boats and vessels</t>
  </si>
  <si>
    <t>specialist in etching, carving, and manipulating stone</t>
  </si>
  <si>
    <t>one who measures, cuts, and assembles clothing to fit</t>
  </si>
  <si>
    <t>One who puts the tap in an ale cask</t>
  </si>
  <si>
    <t>maker of wigs</t>
  </si>
  <si>
    <t>maker of carriages</t>
  </si>
  <si>
    <t>A maker of a clog or wooden overshoe (patten) with iron fittings underneath to prevent wear</t>
  </si>
  <si>
    <t>A skilled carpenter</t>
  </si>
  <si>
    <t>Wagon maker</t>
  </si>
  <si>
    <t>One who made or repaired wheels; wheeled carriages, etc.</t>
  </si>
  <si>
    <t>One who makes or repairs vessels made of staves &amp; hoops, such as casks, barrels, tubs, etc.</t>
  </si>
  <si>
    <t>Farmer who owns his own land</t>
  </si>
  <si>
    <t>specialist in plant growth, maintenance, and lore</t>
  </si>
  <si>
    <t xml:space="preserve">Apothecarist  </t>
  </si>
  <si>
    <t xml:space="preserve">Architect  </t>
  </si>
  <si>
    <t xml:space="preserve">Bookbinder  </t>
  </si>
  <si>
    <t xml:space="preserve">Bowyer  </t>
  </si>
  <si>
    <t xml:space="preserve">Brewer / Brewster / Maltster  </t>
  </si>
  <si>
    <t xml:space="preserve">Candlemaker  </t>
  </si>
  <si>
    <t xml:space="preserve">Cartographer  </t>
  </si>
  <si>
    <t xml:space="preserve">Cook  </t>
  </si>
  <si>
    <t xml:space="preserve">Dyer  </t>
  </si>
  <si>
    <t xml:space="preserve">Engraver  </t>
  </si>
  <si>
    <t xml:space="preserve">Furrier  </t>
  </si>
  <si>
    <t xml:space="preserve">Herbalist  </t>
  </si>
  <si>
    <t xml:space="preserve">Jeweler  </t>
  </si>
  <si>
    <t xml:space="preserve">Mercer  </t>
  </si>
  <si>
    <t xml:space="preserve">Stonecarver  </t>
  </si>
  <si>
    <t xml:space="preserve">Gardener  </t>
  </si>
  <si>
    <t xml:space="preserve">Artificer  </t>
  </si>
  <si>
    <t xml:space="preserve">Dresser  </t>
  </si>
  <si>
    <t xml:space="preserve">Fletcher  </t>
  </si>
  <si>
    <t xml:space="preserve">Fuller  </t>
  </si>
  <si>
    <t xml:space="preserve">Glazier  </t>
  </si>
  <si>
    <t xml:space="preserve">Journeyman  </t>
  </si>
  <si>
    <t xml:space="preserve">Potter / Crocker  </t>
  </si>
  <si>
    <t xml:space="preserve">Roper  </t>
  </si>
  <si>
    <t xml:space="preserve">Tailor / Sorter </t>
  </si>
  <si>
    <t xml:space="preserve">Tapley  </t>
  </si>
  <si>
    <t xml:space="preserve">Woodworker: Cooper / Hooper  </t>
  </si>
  <si>
    <t xml:space="preserve">Yeoman  </t>
  </si>
  <si>
    <t>keeper of ledgers</t>
  </si>
  <si>
    <t>One who filled up cracks (in ships or windows) or seems to make them watertight by using tar or oakum-hemp fiber produced by taking old ropes apart</t>
  </si>
  <si>
    <t>dock worker who loads and unloads cargo</t>
  </si>
  <si>
    <t>grower and cultivator of field products and domestic animals</t>
  </si>
  <si>
    <t>farmer of fish</t>
  </si>
  <si>
    <t>digger of graves</t>
  </si>
  <si>
    <t>one who cares for horses, often at an inn</t>
  </si>
  <si>
    <t>One who drives cattle, sheep, etc. to market; a dealer in cattle</t>
  </si>
  <si>
    <t>Herds cows</t>
  </si>
  <si>
    <t>specialist in the art of locating and killing wild animals</t>
  </si>
  <si>
    <t>Washer woman</t>
  </si>
  <si>
    <t>One who removes hair or wool from hides in preparation for leather making</t>
  </si>
  <si>
    <t>operates mills to grind grain into flour</t>
  </si>
  <si>
    <t>guard who watches a doorway and may verify paid lodgers at an inn</t>
  </si>
  <si>
    <t>specialist in suppressing and eliminating creature infestation</t>
  </si>
  <si>
    <t>Hoist tackle worker</t>
  </si>
  <si>
    <t>worked on roofs with either slate, tiles, or thatch</t>
  </si>
  <si>
    <t>worker aboard a ship or water vessel</t>
  </si>
  <si>
    <t>unpaid housed workers employed by a local lord or noble</t>
  </si>
  <si>
    <t>manipulator and specialist in laying brick</t>
  </si>
  <si>
    <t>specialist in mining of metals, stone, and precious stone</t>
  </si>
  <si>
    <t>Quarry worker</t>
  </si>
  <si>
    <t>One who combed out or carded flax</t>
  </si>
  <si>
    <t>one who works a spinning wheel</t>
  </si>
  <si>
    <t>Cleaner of cloth goods</t>
  </si>
  <si>
    <t>Bleacher of cloth</t>
  </si>
  <si>
    <t>Bargeman / Keeler / Waterman</t>
  </si>
  <si>
    <t>driver or sailor of river barges</t>
  </si>
  <si>
    <t>Teamster not for hire</t>
  </si>
  <si>
    <t>Street sweeper</t>
  </si>
  <si>
    <t>worker of wood</t>
  </si>
  <si>
    <t>A person who turns wood on a lathe into spindles</t>
  </si>
  <si>
    <t>a construction worker</t>
  </si>
  <si>
    <t xml:space="preserve">Docker / Longshoreman / Stevedore  </t>
  </si>
  <si>
    <t xml:space="preserve">Drayman  </t>
  </si>
  <si>
    <t xml:space="preserve">Groom / Holster / Currier  </t>
  </si>
  <si>
    <t xml:space="preserve">Herdsman / Drover  </t>
  </si>
  <si>
    <t xml:space="preserve">Herdsman / Neatherder  </t>
  </si>
  <si>
    <t xml:space="preserve">Lavender  </t>
  </si>
  <si>
    <t xml:space="preserve">Miller  </t>
  </si>
  <si>
    <t xml:space="preserve">Rigger  </t>
  </si>
  <si>
    <t xml:space="preserve">Roofer / Slater / Tiler / Hillier / Thatcher  </t>
  </si>
  <si>
    <t xml:space="preserve">Stone Worker: Quarrier  </t>
  </si>
  <si>
    <t>Tasker  Reaper</t>
  </si>
  <si>
    <t xml:space="preserve">Textile Worker: Hatcheler  </t>
  </si>
  <si>
    <t xml:space="preserve">Textile Worker: Spinster  </t>
  </si>
  <si>
    <t xml:space="preserve">Textile Worker: Tucker  </t>
  </si>
  <si>
    <t xml:space="preserve">Textile Worker: Whitster  </t>
  </si>
  <si>
    <t xml:space="preserve">Wagoner </t>
  </si>
  <si>
    <t xml:space="preserve">Whitewing  </t>
  </si>
  <si>
    <t xml:space="preserve">Workman / Wright </t>
  </si>
  <si>
    <t xml:space="preserve">Farmer / Malender / Husbandman  </t>
  </si>
  <si>
    <t xml:space="preserve">Fisherman  </t>
  </si>
  <si>
    <t xml:space="preserve">Gravedigger  </t>
  </si>
  <si>
    <t xml:space="preserve">Hunter  </t>
  </si>
  <si>
    <t xml:space="preserve">Porter / Bouncer  </t>
  </si>
  <si>
    <t xml:space="preserve">Rat Catcher  </t>
  </si>
  <si>
    <t xml:space="preserve">Sailor  </t>
  </si>
  <si>
    <t xml:space="preserve">Servant  </t>
  </si>
  <si>
    <t xml:space="preserve">Stone Worker: Bricklayer  </t>
  </si>
  <si>
    <t xml:space="preserve">Stone Worker: Miner  </t>
  </si>
  <si>
    <t>traveling performer</t>
  </si>
  <si>
    <t>painter of portraits and icons</t>
  </si>
  <si>
    <t>entertainer, often a captured soldier</t>
  </si>
  <si>
    <t>musician and singer of song, often hired by knights and lords</t>
  </si>
  <si>
    <t>professional tradesman who paints communities and environments</t>
  </si>
  <si>
    <t>Itinerant wanderer</t>
  </si>
  <si>
    <t>composer and director of plays meant to speak to the common man</t>
  </si>
  <si>
    <t>A minor or worthless author</t>
  </si>
  <si>
    <t>professional entertainer of stories, usually hired by nobles</t>
  </si>
  <si>
    <t>sing or play instruments</t>
  </si>
  <si>
    <t>accomplished musician who composes original music</t>
  </si>
  <si>
    <t xml:space="preserve">Acrobat/Actor  </t>
  </si>
  <si>
    <t xml:space="preserve">Artist  </t>
  </si>
  <si>
    <t xml:space="preserve">Jester  </t>
  </si>
  <si>
    <t xml:space="preserve">Minstrel / Gleeman / Troubadour  </t>
  </si>
  <si>
    <t xml:space="preserve">Painter  </t>
  </si>
  <si>
    <t xml:space="preserve">Playwright  </t>
  </si>
  <si>
    <t xml:space="preserve">Storyteller  </t>
  </si>
  <si>
    <t xml:space="preserve">Peregrinator  </t>
  </si>
  <si>
    <t xml:space="preserve">Scribler  </t>
  </si>
  <si>
    <t xml:space="preserve">Musician  </t>
  </si>
  <si>
    <t xml:space="preserve">Composer  </t>
  </si>
  <si>
    <t>Giver of charity to the needy</t>
  </si>
  <si>
    <t>scientist of the stars and planets</t>
  </si>
  <si>
    <t>planner of complex structures and habitat systems</t>
  </si>
  <si>
    <t>foreteller of the future and illusionary mystic</t>
  </si>
  <si>
    <t>foreign language transcriber</t>
  </si>
  <si>
    <t>guide in the steering of aquatic and ground vessels</t>
  </si>
  <si>
    <t>specialist in prescribing medicine and performing surgery</t>
  </si>
  <si>
    <t>royal informer, usually a woman</t>
  </si>
  <si>
    <t>supplied breast milk to babies</t>
  </si>
  <si>
    <t>scholar of higher thinking</t>
  </si>
  <si>
    <t>Bluestocking - female writer</t>
  </si>
  <si>
    <t xml:space="preserve">Writer / Poet </t>
  </si>
  <si>
    <t>Writer / Poet</t>
  </si>
  <si>
    <t>Hayward / Hedge Warden - Keeper of fences</t>
  </si>
  <si>
    <t>university official, church agent, or a legal representative</t>
  </si>
  <si>
    <t>Ecclesiastical</t>
  </si>
  <si>
    <t>Scribe / Scrivener</t>
  </si>
  <si>
    <t>Mayor</t>
  </si>
  <si>
    <t>Scullion</t>
  </si>
  <si>
    <t>Scullion - one who works in the scullery, scrubbing pots and pans, hauling water, sweeping ashes, cleaning kitchen waste</t>
  </si>
  <si>
    <t>Tax collector</t>
  </si>
  <si>
    <t>Forester / Warden of the Wood – woodland law enforcement and maintenance</t>
  </si>
  <si>
    <t>Forester / Warden of the Wood</t>
  </si>
  <si>
    <t>Lavender / Laundress / Naperer</t>
  </si>
  <si>
    <t>Page</t>
  </si>
  <si>
    <t>remove human waste from privies, cesspits, and latrines</t>
  </si>
  <si>
    <t>Gong Farmer - removes human waste from privies, cesspits, and latrines</t>
  </si>
  <si>
    <t>Comber of wool</t>
  </si>
  <si>
    <t>Tasker / Reaper</t>
  </si>
  <si>
    <t>laborer who harvested crops by hand, primarily grain crops like wheat, barley, oats, or rye.</t>
  </si>
  <si>
    <t>Reaper - laborer who harvested crops by hand, primarily grain crops like wheat, barley, oats, or rye.</t>
  </si>
  <si>
    <t>laborer who worked underground to mine coal</t>
  </si>
  <si>
    <t>One who drives a dray, a sturdy, flat-bed cart without fixed sides for carrying heavy loads within towns over short distances</t>
  </si>
  <si>
    <t>One who drives a wagon drawn by a team of beasts for hauling long distances</t>
  </si>
  <si>
    <t>Teamster / Muleskinner</t>
  </si>
  <si>
    <t>Hedgeman</t>
  </si>
  <si>
    <t>one who cares for lawns, hedgerows, topiaries, and the grounds of an estate</t>
  </si>
  <si>
    <t>Hedgeman - one who cares for lawns, hedgerows, topiaries, and the grounds of an estate</t>
  </si>
  <si>
    <t>Teamster  / Muleskinner</t>
  </si>
  <si>
    <t>Swineherd - one who raises and tends to pigs</t>
  </si>
  <si>
    <t xml:space="preserve">Swineherd </t>
  </si>
  <si>
    <t>one who raises and tends to pigs</t>
  </si>
  <si>
    <t>Executioner / Hangman / Headsman</t>
  </si>
  <si>
    <t>carries out capital and corporal punishments, as well as torture, ordered by the law</t>
  </si>
  <si>
    <t>Executioner / Hangman / Headsman - carries out capital and corporal punishments, as well as torture, ordered by the law</t>
  </si>
  <si>
    <t>Almoner</t>
  </si>
  <si>
    <t xml:space="preserve">Astrologer </t>
  </si>
  <si>
    <t xml:space="preserve">Engineer </t>
  </si>
  <si>
    <t xml:space="preserve">Fortune-Teller </t>
  </si>
  <si>
    <t xml:space="preserve">Interpreter </t>
  </si>
  <si>
    <t xml:space="preserve">Navigator </t>
  </si>
  <si>
    <t xml:space="preserve">Physician / Leech / Sawbones </t>
  </si>
  <si>
    <t xml:space="preserve">Spy </t>
  </si>
  <si>
    <t xml:space="preserve">Wet Nurse </t>
  </si>
  <si>
    <t xml:space="preserve">Philosopher </t>
  </si>
  <si>
    <t>Launderer</t>
  </si>
  <si>
    <t>Reeve - Supervised the daily work of peasants and ensured the upkeep of manorial buildings and fields</t>
  </si>
  <si>
    <t xml:space="preserve">Reeve </t>
  </si>
  <si>
    <t>servant responsible for water, particularly for washing and drinking purposes.</t>
  </si>
  <si>
    <t>Ewer - servant responsible for water, particularly for washing and drinking purposes</t>
  </si>
  <si>
    <t>(all occupations, in alphabetical order)</t>
  </si>
  <si>
    <t>Moneylender / Moneychanger</t>
  </si>
  <si>
    <t>Moneylender / Moneychanger - One who issued local currency or exchanged currency or gems for profit</t>
  </si>
  <si>
    <t>giver of loans and master of interest or issued local currency or exchanged currency or gems for profit</t>
  </si>
  <si>
    <t>Chief administrative officer of the castle and its staff; reports to the Lord and Lady of the House</t>
  </si>
  <si>
    <t>Advisory staff, military staff and court attendants live inside the castle proper.</t>
  </si>
  <si>
    <t xml:space="preserve">Some domestic staff live inside the castle or in buildings within the outer walls. </t>
  </si>
  <si>
    <t>Others are at the lord and lady's discretion, but most work in the castle by day and return to their dwellings in the town or village.</t>
  </si>
  <si>
    <t>For any given castle, the staff can be augmented with staff from the Occupations list.</t>
  </si>
  <si>
    <r>
      <rPr>
        <b/>
        <sz val="11"/>
        <rFont val="Calibri"/>
        <family val="2"/>
        <scheme val="minor"/>
      </rPr>
      <t xml:space="preserve">Castle Staff </t>
    </r>
    <r>
      <rPr>
        <sz val="11"/>
        <rFont val="Calibri"/>
        <family val="2"/>
        <scheme val="minor"/>
      </rPr>
      <t>tab: lists standard offices and staff for castles and estates. Not all of these will be at every castle. In some cases, such as soldiers, numbers vary depending on the castle size.</t>
    </r>
  </si>
  <si>
    <r>
      <rPr>
        <b/>
        <sz val="11"/>
        <rFont val="Calibri"/>
        <family val="2"/>
        <scheme val="minor"/>
      </rPr>
      <t>Occupations</t>
    </r>
    <r>
      <rPr>
        <sz val="11"/>
        <rFont val="Calibri"/>
        <family val="2"/>
        <scheme val="minor"/>
      </rPr>
      <t xml:space="preserve"> tab: lists standard jobs in a local town or village. These include local authority figures, who have some power but answer to the lord or lady of the castle.</t>
    </r>
  </si>
  <si>
    <t>reports to</t>
  </si>
  <si>
    <t>duties</t>
  </si>
  <si>
    <t>lord and lady</t>
  </si>
  <si>
    <t>steward</t>
  </si>
  <si>
    <t>Military advisor and organizer</t>
  </si>
  <si>
    <t>Local land manager. A lower-ranking official for the day-to-day management of a specific area or section of the estate, often agricultural lands.</t>
  </si>
  <si>
    <t>marshal</t>
  </si>
  <si>
    <t>captain of the guard</t>
  </si>
  <si>
    <t>varies</t>
  </si>
  <si>
    <t>horse master</t>
  </si>
  <si>
    <t>defend the castle, drill in warfare, patrol and guard the estate, muster for war</t>
  </si>
  <si>
    <t>in charge of the dungeon and all prisoners</t>
  </si>
  <si>
    <t>in charge of the stables and horses</t>
  </si>
  <si>
    <t>serve the needs of the knight to whom they are assigned, train for knighthood</t>
  </si>
  <si>
    <t>maintain the stables as well as feed, groom, and exercise the horses; readying the horses for anyone needing to ride</t>
  </si>
  <si>
    <t>Page - run errands, carry messages, household tasks, study academics and etiquette, train to be a squire</t>
  </si>
  <si>
    <t>run errands, carry messages, household tasks, study academics and etiquette, train to be a squire</t>
  </si>
  <si>
    <t>travel to other courts to treat on behalf of the house, broker deals, proficient in etiquette and academics</t>
  </si>
  <si>
    <t>religious clerk in service to the church; copy manuscripts, illuminate pages, menial tasks to prepare for services</t>
  </si>
  <si>
    <t>convey spoken or written messages, often discretely; proficient in traveling in stealth and concealing documents</t>
  </si>
  <si>
    <t>ministers to the health of the lord and lady and members of the household</t>
  </si>
  <si>
    <t>Supervise the daily work of peasants and ensured the upkeep of buildings and fields</t>
  </si>
  <si>
    <t>in charge of the buttery and all alcoholic stores</t>
  </si>
  <si>
    <t>in charge of the pantry and all dry goods</t>
  </si>
  <si>
    <t>in charge of the kitches and kitchen staff, works with the food stores to prepare meals for the household</t>
  </si>
  <si>
    <t>in charge of the larder and meats, salted foods, and preserved goods</t>
  </si>
  <si>
    <t>sources and prepares baked goods</t>
  </si>
  <si>
    <t>pantler</t>
  </si>
  <si>
    <t>butler</t>
  </si>
  <si>
    <t>lardner</t>
  </si>
  <si>
    <t>cook</t>
  </si>
  <si>
    <t>sources and prepares beer and ale</t>
  </si>
  <si>
    <t>sources and prepares cuts of meat</t>
  </si>
  <si>
    <t>sources and prepares fresh produce</t>
  </si>
  <si>
    <t>sources and prepares fowl of all types</t>
  </si>
  <si>
    <t>lady of the house</t>
  </si>
  <si>
    <t>serves food and keeps cups filled for those dining in the castle</t>
  </si>
  <si>
    <t>youngsters have the menial tasks of washing, fetching and carrying, and turning the meat on a spit while it roasted</t>
  </si>
  <si>
    <t>attends to the needs of the Lady of the House</t>
  </si>
  <si>
    <t>servant responsible for water, particularly for washing and drinking purposes</t>
  </si>
  <si>
    <t>works in the scullery, scrubbing pots and pans, hauling water, sweeping ashes, cleaning kitchen waste</t>
  </si>
  <si>
    <t>reeve</t>
  </si>
  <si>
    <t>Bowyer</t>
  </si>
  <si>
    <t>Master Carpenter</t>
  </si>
  <si>
    <t>Cooper</t>
  </si>
  <si>
    <t>Cobbler</t>
  </si>
  <si>
    <t>Cordwainer</t>
  </si>
  <si>
    <t>Falconer</t>
  </si>
  <si>
    <t>Fletcher</t>
  </si>
  <si>
    <t>Furrier</t>
  </si>
  <si>
    <t>Master Mason</t>
  </si>
  <si>
    <t>Sculptor</t>
  </si>
  <si>
    <t>Tailor</t>
  </si>
  <si>
    <t>Seamstress</t>
  </si>
  <si>
    <t>Weaver</t>
  </si>
  <si>
    <t>craft new shoes and boots from high-quality leather.</t>
  </si>
  <si>
    <t>makes and repairs furs to be worn by the nobles of the castle</t>
  </si>
  <si>
    <t>makes, repairs, and alters clothing for the castle's inhabitants</t>
  </si>
  <si>
    <t>makes and repairs cloth products for the castle including banners, drapes, and linens</t>
  </si>
  <si>
    <t>Produces woven fabrics and tapestries for clothing and decoration.</t>
  </si>
  <si>
    <t>Trains, handles, and cares for birds of prey used in the sport of falconry</t>
  </si>
  <si>
    <t>chaplain</t>
  </si>
  <si>
    <t xml:space="preserve">Most staff are paid by the day. Lower servants are often dismissed when a lord travels away from the castle. </t>
  </si>
  <si>
    <t xml:space="preserve">More skilled workers, such as those on the Lord's Advisory staff, are paid by the year and might receive money and land in return for loyal service. </t>
  </si>
  <si>
    <t>Legal advisor</t>
  </si>
  <si>
    <t xml:space="preserve">Almoner  </t>
  </si>
  <si>
    <t xml:space="preserve">Physician / Leech / Sawbones  </t>
  </si>
  <si>
    <t xml:space="preserve">Philosopher  </t>
  </si>
  <si>
    <t xml:space="preserve">Astrologer  </t>
  </si>
  <si>
    <t xml:space="preserve">FortuneTeller  </t>
  </si>
  <si>
    <t xml:space="preserve">Interpreter  </t>
  </si>
  <si>
    <t xml:space="preserve">Spy  </t>
  </si>
  <si>
    <t xml:space="preserve">Wet Nurse  </t>
  </si>
  <si>
    <t>advisor on lineage and protocol, proclaimer of royal messages to the public. May be sent as an envoy to other courts</t>
  </si>
  <si>
    <t>chamberlain</t>
  </si>
  <si>
    <t>justiciar</t>
  </si>
  <si>
    <t>Manager of the lord’s personal finances and personal attendants</t>
  </si>
  <si>
    <t>Spiritual advisor and religious guide</t>
  </si>
  <si>
    <t>Artists &amp; Entertainers</t>
  </si>
  <si>
    <t>Academics &amp; Specialists</t>
  </si>
  <si>
    <t>an academic who trains in many subjects</t>
  </si>
  <si>
    <t>one who works with clay or stone or some other medium to create sculptures</t>
  </si>
  <si>
    <t>Textile Worker: Weaver  / Webster</t>
  </si>
  <si>
    <t>Weaver  / Webster</t>
  </si>
  <si>
    <t>operator of looms; specialist in weaving clothes, baskets, furniture, and crafts</t>
  </si>
  <si>
    <t>Artisans &amp; Skilled Craftsmen</t>
  </si>
  <si>
    <t xml:space="preserve">A large castle can have a household staff of at least 50 people, which included all manner of specialized and skilled workers. </t>
  </si>
  <si>
    <t>The household staff works as a team to meet the castle's often extensive needs of nourishment, defense, and entertainment.</t>
  </si>
  <si>
    <t>The staff of a castle may be divided into two broad groups, men-at-arms and domestic servants, but can include workers from several areas.</t>
  </si>
  <si>
    <t xml:space="preserve">Woodworker: Wheelwright  </t>
  </si>
  <si>
    <t xml:space="preserve">Woodworker: Wainwright  </t>
  </si>
  <si>
    <t xml:space="preserve">Woodworker: Clog Maker / Patten Maker  </t>
  </si>
  <si>
    <t xml:space="preserve">Woodworker: Carriage maker / Chaisemaker </t>
  </si>
  <si>
    <t xml:space="preserve">Workworker: Turner  </t>
  </si>
  <si>
    <t xml:space="preserve">Woodworker: Carpenter / Sawyer </t>
  </si>
  <si>
    <t xml:space="preserve">Woodworker: Master Carpenter / Joyner / Joiner  </t>
  </si>
  <si>
    <t>Woodcutter</t>
  </si>
  <si>
    <t>one who cuts and gathers wood</t>
  </si>
  <si>
    <t>Woodcutter - cutter of wood</t>
  </si>
  <si>
    <t xml:space="preserve">Metalworker: Armorer  </t>
  </si>
  <si>
    <t xml:space="preserve">Metalworker: Blacksmith / Vulcan  </t>
  </si>
  <si>
    <t xml:space="preserve">Metalworker: Bladesmith / Cutler  </t>
  </si>
  <si>
    <t xml:space="preserve">Metalworker: Brightsmith  </t>
  </si>
  <si>
    <t xml:space="preserve">Metalworker: Coppersmith / Brownsmith / Brazier  </t>
  </si>
  <si>
    <t xml:space="preserve">Metalworker: Farrier  </t>
  </si>
  <si>
    <t xml:space="preserve">Metalworker: Founder  </t>
  </si>
  <si>
    <t xml:space="preserve">Metalworker: Goldsmith / Silversmith  </t>
  </si>
  <si>
    <t xml:space="preserve">Metalworker: Locksmith  </t>
  </si>
  <si>
    <t xml:space="preserve">Metalworker: Lormer / Spurrier  </t>
  </si>
  <si>
    <t xml:space="preserve">Metalworker: Pewterer  </t>
  </si>
  <si>
    <t xml:space="preserve">Metalworker: Plumber  </t>
  </si>
  <si>
    <t xml:space="preserve">Metalworker: Whitesmith  </t>
  </si>
  <si>
    <t>Leatherworker: Cobbler</t>
  </si>
  <si>
    <t>Leatherworker: Shoemaker / Cordwainer</t>
  </si>
  <si>
    <t xml:space="preserve">Leatherworker: Fell Monger  </t>
  </si>
  <si>
    <t xml:space="preserve">Leatherworker: Saddle Maker   </t>
  </si>
  <si>
    <t xml:space="preserve">Leatherworker: Tanner / Lederer  </t>
  </si>
  <si>
    <t>Cordwainer- Shoemaker, originally any Leatherworker using leather from</t>
  </si>
  <si>
    <t xml:space="preserve">Leatherworker: Cobbler / Snobscat / Snob  </t>
  </si>
  <si>
    <t xml:space="preserve">Leatherworker: Shoemaker / Cordwainer / Schumacker  </t>
  </si>
  <si>
    <t>Brightsmith- Metalworker</t>
  </si>
  <si>
    <t xml:space="preserve">Metalworker: Tinker  </t>
  </si>
  <si>
    <t>Castle: Domestic Staff</t>
  </si>
  <si>
    <t>Castle: Court Special Attendants</t>
  </si>
  <si>
    <t>Castle: Military Staff</t>
  </si>
  <si>
    <t>Castle: Advisory Staff</t>
  </si>
  <si>
    <t>Castle Lords and Ladies</t>
  </si>
  <si>
    <t>King and Queen</t>
  </si>
  <si>
    <t>Duke and Duchess</t>
  </si>
  <si>
    <t>Baron and Baroness</t>
  </si>
  <si>
    <t>grounds grain to make meal and flour</t>
  </si>
  <si>
    <t>assists the cook with preparing meals</t>
  </si>
  <si>
    <t>personal attendant to a high-ranking individual, especially a lord, knight, or noble</t>
  </si>
  <si>
    <t>in charge of the washing, folding, and storage of clothes and cloth goods such as linens</t>
  </si>
  <si>
    <t>prepares sauces to enhance the meals</t>
  </si>
  <si>
    <t>mayor</t>
  </si>
  <si>
    <t>sheriff</t>
  </si>
  <si>
    <t>peddler of books</t>
  </si>
  <si>
    <t>Castle Staff - template</t>
  </si>
  <si>
    <t>this template can be used to generate a castle staff; add jobs from the job list as needed</t>
  </si>
  <si>
    <t>in charge of all soldiers and their duties, whether guarding the castle or leading them on expedition; reports to the Marshal</t>
  </si>
  <si>
    <t>in charge of all soldiers and their duties, whether guarding the castle or leading them abroad</t>
  </si>
  <si>
    <t>issues and manages local currency</t>
  </si>
  <si>
    <t>Soldiers / Guards</t>
  </si>
  <si>
    <t>Diseased / Lepers</t>
  </si>
  <si>
    <t>Beggars</t>
  </si>
  <si>
    <t>Rent Payments: In addition to labor, they pay rent in the form of crops, livestock, or money.</t>
  </si>
  <si>
    <t>Labor Services: Villeins are required to work the lord’s demesne (land retained for the lord's personal use) for a certain number of days each week.</t>
  </si>
  <si>
    <t>Obligations to the Lord:</t>
  </si>
  <si>
    <t>They have some legal rights, such as protection from arbitrary eviction, but they owe significant obligations to the lord.</t>
  </si>
  <si>
    <t>Villeins are unfree peasants tied to the land and under the authority of the lord.</t>
  </si>
  <si>
    <t>Villeins</t>
  </si>
  <si>
    <t>Other residents</t>
  </si>
  <si>
    <t>x</t>
  </si>
  <si>
    <t>Processes animal hides to create leather for armor, saddles, and other goods.</t>
  </si>
  <si>
    <t>Tanner</t>
  </si>
  <si>
    <t xml:space="preserve">Carves statues, gargoyles, and other decorative stone elements. </t>
  </si>
  <si>
    <t xml:space="preserve">Makes earthenware for everyday use, including pots, plates, and storage containers. </t>
  </si>
  <si>
    <t>Potters</t>
  </si>
  <si>
    <t xml:space="preserve">Decorates walls, furniture, and shields with artistic designs. </t>
  </si>
  <si>
    <t>Painter</t>
  </si>
  <si>
    <t>In charge of strengthening walls, towers, and fortifications for defense.</t>
  </si>
  <si>
    <t>Performs repairs to the castle's stonework.</t>
  </si>
  <si>
    <t>This includes clothing such as shoes, gloves, belts and pouches; military gear such as scabbards, straps, leather armor, and shield coverings; equestrian equipment such as saddles, reins, and harnesses; household goods such as upholstery, bags, storage items</t>
  </si>
  <si>
    <t xml:space="preserve">Crafts finished goods from tanned leather. </t>
  </si>
  <si>
    <t>Leatherworker</t>
  </si>
  <si>
    <t xml:space="preserve">Creates fine jewelry for nobles and decorative items for the castle. </t>
  </si>
  <si>
    <t>Jeweller</t>
  </si>
  <si>
    <t xml:space="preserve">Creates intricate manuscript illustrations, often for religious texts. </t>
  </si>
  <si>
    <t>Creates and repairs stained glass windows for chapels and great halls.</t>
  </si>
  <si>
    <t>Glazier</t>
  </si>
  <si>
    <t xml:space="preserve">Makes arrows for use in hunting or battle. </t>
  </si>
  <si>
    <t>Trains, handles, and cares for birds of prey used in the sport of falconry; reports to the Steward</t>
  </si>
  <si>
    <t>Repairs worn or damaged shoes</t>
  </si>
  <si>
    <t>Builds barrels and crates</t>
  </si>
  <si>
    <t>Constructs or repairs siege engines, barricades, and defensive structures.</t>
  </si>
  <si>
    <t>Makes and repairs furniture and wagons. Erects small buildings inside the castle.</t>
  </si>
  <si>
    <t xml:space="preserve">Crafts longbows and crossbows. </t>
  </si>
  <si>
    <t>Forges and repairs weapons and military equipment, reports to the Master Blacksmith</t>
  </si>
  <si>
    <t>Weaponsmith</t>
  </si>
  <si>
    <t>Makes such necessities as horseshoes and sharpened knives, sheers and other agricultural tools, reports to the Steward and Marshal</t>
  </si>
  <si>
    <t>Specializes in creating and maintaining armor, reports to the Master Blacksmith</t>
  </si>
  <si>
    <t xml:space="preserve">Armourers </t>
  </si>
  <si>
    <r>
      <t xml:space="preserve">Artisans / Skilled Craftsmen </t>
    </r>
    <r>
      <rPr>
        <sz val="10"/>
        <rFont val="Arial"/>
      </rPr>
      <t>- report to the the Steward for civilian tasks and to the Marshal for military tasks</t>
    </r>
  </si>
  <si>
    <t>sing or play instruments for the pleasure of the House; reports to the Steward</t>
  </si>
  <si>
    <t>Musician</t>
  </si>
  <si>
    <t>attends to the needs of the Lady of the House, reports to the Lady of the House</t>
  </si>
  <si>
    <t>personal attendant to a noble or high-ranking individual, especially a lord, knight, or royal, each valet reports to their personal charge but also the Steward</t>
  </si>
  <si>
    <t>assists with preparing meals, reports to the Cook</t>
  </si>
  <si>
    <t>youngsters have the menial tasks of washing, fetching and carrying, and turning the meat on a spit while it roasted, reports to the Cook</t>
  </si>
  <si>
    <t>serves food and keeps cups filled for those dining in the castle, reports to the Cook</t>
  </si>
  <si>
    <t>sources and prepares fowl of all types, reports to the Lardner</t>
  </si>
  <si>
    <t>sources and prepares ground grain and flour, reports to the Pantler</t>
  </si>
  <si>
    <t>prepares sauces to enhance the meals served to the noble family, reports to the Cook</t>
  </si>
  <si>
    <t>sources and prepares fresh produce, reports to the Pantler</t>
  </si>
  <si>
    <t>sources and prepares cuts of meat, reports to the Lardner</t>
  </si>
  <si>
    <t>sources and prepares beer and ale, reports to the Butler</t>
  </si>
  <si>
    <t>sources and prepares baked goods, reports to the Pantler</t>
  </si>
  <si>
    <t>In charge of cleaning and maintaining the clothing, linens, and other fabric items used by the castle’s residents, reports to the Steward</t>
  </si>
  <si>
    <t>Laundress</t>
  </si>
  <si>
    <t>in charge of the kitchens and food preparation in the castle and manages the undercooks, reports to the Steward</t>
  </si>
  <si>
    <t>in charge of the storage of meats, salted foods, and preserved goods, reports to the Steward</t>
  </si>
  <si>
    <t>In charge of safe storage and inventory of dry goods and produce in the pantry and the food stores, reports to the Steward</t>
  </si>
  <si>
    <t>In charge of the buttery and all ales and spirits, reports to the Steward</t>
  </si>
  <si>
    <r>
      <t>Domestic Staff</t>
    </r>
    <r>
      <rPr>
        <sz val="10"/>
        <rFont val="Arial"/>
      </rPr>
      <t xml:space="preserve"> - domestic staff reported to the Steward or, as needed, to the Lady of the Estate</t>
    </r>
  </si>
  <si>
    <t>Reports to the Steward</t>
  </si>
  <si>
    <t>Medical practitioner responsible for diagnosing and treating illnesses, injuries, and other health concerns of the castle's inhabitants</t>
  </si>
  <si>
    <t>Faces hazards such as being made to eat the letter, seals and all, they carry to a displeased recipient or even being beaten and imprisoned.</t>
  </si>
  <si>
    <t xml:space="preserve">May receive certain perks like special robes and a free pair of shoes each year. </t>
  </si>
  <si>
    <t>Delivers letters, receipts, and goods across the castle's estates and beyond, reports to the Steward</t>
  </si>
  <si>
    <t>liturgical workers hired by the priests, report to the Chaplain</t>
  </si>
  <si>
    <t>Clerks report to any of the Lord's Advisory Staff, all depending on who needs a clerk to assist with their duties.</t>
  </si>
  <si>
    <t>royal messenger and ambassador; reports to the Steward and Marshal</t>
  </si>
  <si>
    <t>Function: Provided guidance on matters of heraldry, lineage, and organizing events like tournaments or diplomatic occasions.</t>
  </si>
  <si>
    <t>Advisor on lineage and protocol, proclaimer of royal messages to the public; reports to the Steward</t>
  </si>
  <si>
    <r>
      <t xml:space="preserve">Court Special Attendants - </t>
    </r>
    <r>
      <rPr>
        <sz val="10"/>
        <rFont val="Arial"/>
      </rPr>
      <t>serve the higher functions of the court but are not direct advisors</t>
    </r>
  </si>
  <si>
    <t xml:space="preserve">Keep the stables clean, feed and exercise the horses, groom them. Be available during specified hours in case someone needs to ride. </t>
  </si>
  <si>
    <t>Sweep out the stables and look after the castle's own horses as well as those of guests and their retainers; report to the Horse Master</t>
  </si>
  <si>
    <t>serve the needs of the knights and train in hopes of becoming a knight; each squire reports to the knight to whom they are charged</t>
  </si>
  <si>
    <t>in charge of the stables and the care of horses as well as the staff of Grooms and Stable Boys; reports to the Marshal</t>
  </si>
  <si>
    <t>in charge of the dungeon and all prisoners, reports to the Marshal</t>
  </si>
  <si>
    <t xml:space="preserve">trained to use the longbow and crossbow and also the ballista which might be mounted in the castle towers. Other men-at-arms act as guards for the gate and as watchmen. </t>
  </si>
  <si>
    <t>defend the castle, drill in warfare, patrol and guard the estate; report to the Captain of the Guard</t>
  </si>
  <si>
    <t>Staff reporting to the marshal and are in charge of the castle defense or the stables.</t>
  </si>
  <si>
    <t xml:space="preserve">Another possibility was that local barons had to supply knights to a particular castle for a fixed term of service, especially those important for national defence like Dover Castle. </t>
  </si>
  <si>
    <t xml:space="preserve">The knights of a castle might be permanently stationed there, and so their pay was met by the castle's lord. </t>
  </si>
  <si>
    <t>Subordinates: Squires</t>
  </si>
  <si>
    <t>Offered guidance on military campaigns, defense strategies, and alliances. Often served as close companions or confidants.</t>
  </si>
  <si>
    <t>Soldiers of nobility who have pledged fealty to the Lord and Lady of the House, report to the Marshal</t>
  </si>
  <si>
    <t>Subordinates: none, maybe some clerks if the castle is large enough</t>
  </si>
  <si>
    <t>Function: Advised on laws, disputes, and judicial matters. Managed courts held on the estate and interpreted royal or regional laws.</t>
  </si>
  <si>
    <t>Legal advisor to the Lord and Lady of the House, reports to the Lord and Lady</t>
  </si>
  <si>
    <t>Another member of the chaplain's staff was the almoner who gave out daily alms to the poor, particularly dinner leftovers and any unwanted clothes. </t>
  </si>
  <si>
    <t>The chaplain had his own clerks which made up the castle's secretarial department, and he frequently travelled when the lord did, taking with him a portable altar.</t>
  </si>
  <si>
    <t>other important duties besides ecclesiastical matters such as writing the business and personal correspondence of the castle's lord and using his seal</t>
  </si>
  <si>
    <t>Most castles had their own chapel and a permanent chaplain for the private use of the lord and his family.</t>
  </si>
  <si>
    <t>Subordinates: priests, acolytes</t>
  </si>
  <si>
    <t>Function: Provided spiritual counsel, conducted religious services, and often advised on moral or ethical issues. The chaplain also maintained the estate’s chapel and records.</t>
  </si>
  <si>
    <t>Spiritual advisor and religious guide, reports to the Lord and Lady of the House</t>
  </si>
  <si>
    <t>The chamberlain's primary concern was the lord himself, though, and his general comfort. </t>
  </si>
  <si>
    <t xml:space="preserve">The chamberlain might also be responsible for the Great Hall while the usher controlled who came in and out of it. </t>
  </si>
  <si>
    <t>A chamberlain looked after the lord's own chamber and the wardrobes of the castle, including the liveries of the knights which usually carried the lord's coat of arms or badge.</t>
  </si>
  <si>
    <t>Subordinates: Supervised the staff assigned to the lord's or lady’s personal service, such as valets, ladies-in-waiting, or cupbearers.</t>
  </si>
  <si>
    <t>Function: Provided advice on financial matters and ensured the lord’s personal needs were met. Sometimes acted as a confidant.</t>
  </si>
  <si>
    <t>Manages the personal finances and private chambers of the Lord and Lady of the House and their family, reports to the Steward</t>
  </si>
  <si>
    <t>Reported to the steward or, in some cases, directly to the lord.</t>
  </si>
  <si>
    <t>Enforced local regulations and resolved minor disputes among tenants.</t>
  </si>
  <si>
    <t>Maintained records of livestock and crop yields.</t>
  </si>
  <si>
    <t>Managed agricultural operations, such as planting, harvesting, and maintenance of fields.</t>
  </si>
  <si>
    <t>Supervised peasants and tenants, ensuring they fulfilled their obligations (e.g., rents, labor).</t>
  </si>
  <si>
    <t>Responsibilities:</t>
  </si>
  <si>
    <t>Subordinates: villeins, including the Reeve</t>
  </si>
  <si>
    <t>Advised the lord on agricultural operations and tenant relations. Managed day-to-day operations of the estate lands.</t>
  </si>
  <si>
    <t>Manages the lands of the House; A lower-ranking official for the day-to-day management of a specific area or section of the estate, often agricultural lands; reports to the Steward</t>
  </si>
  <si>
    <t>They might also take part in attacks outside the castle grounds, perform bodyguard duties for the local lord and generally patrol the lord's lands as a reminder of the necessity for peasants to comply with regulations, calls for taxes, pay fines and so on.</t>
  </si>
  <si>
    <r>
      <t xml:space="preserve">The miliary staff, sometimes known as the </t>
    </r>
    <r>
      <rPr>
        <b/>
        <sz val="11"/>
        <color theme="1"/>
        <rFont val="Calibri"/>
        <family val="2"/>
        <scheme val="minor"/>
      </rPr>
      <t>mesnie personnel</t>
    </r>
    <r>
      <rPr>
        <sz val="10"/>
        <rFont val="Arial"/>
      </rPr>
      <t xml:space="preserve">, were led by the marshal and made responsible for the castle's defence. </t>
    </r>
  </si>
  <si>
    <t>Carts with two or four wheels came under the jurisdiction of the marshal for transporting supplies to and from the castle.</t>
  </si>
  <si>
    <t>In charge of the stables as well as the fighting force garrisoned at the castle if there is one.</t>
  </si>
  <si>
    <t>Subordinates: Knights, soldiers, men-at-arms, groomsmen, wagon and cart drivers</t>
  </si>
  <si>
    <t>Function: Oversaw the castle’s defenses, trained soldiers, managed horses and stables, and advised on matters of war and security.</t>
  </si>
  <si>
    <t>Military advisor and organizer, reports to the Lord and Lady of the House</t>
  </si>
  <si>
    <t>If a lord were absent from his castle for any length of time such as during a war, the steward might take charge of the castle entirely</t>
  </si>
  <si>
    <t xml:space="preserve">The steward supervised any inner advisory circle of nobles the lord might have and sometimes represented the lord further afield such as at the royal court. </t>
  </si>
  <si>
    <t>The steward was also responsible for all financial and legal matters concerning the castle's estates</t>
  </si>
  <si>
    <t>The major domo of the house, in charge of mundane tasks of procurement, logistics, and staff management.</t>
  </si>
  <si>
    <t>Subordinates: all domestic staff</t>
  </si>
  <si>
    <t>Function: Managed the estate, finances, and household staff. Advised the lord on economic and administrative matters.</t>
  </si>
  <si>
    <t>Subordinates: ladies in waiting, potentially any of the domestic staff</t>
  </si>
  <si>
    <t>Function: Played a significant role in advising the lord, especially in domestic, diplomatic, and financial matters. The lady often managed the castle in the lord's absence.</t>
  </si>
  <si>
    <t>Partner to the Lord of the House and co-manager of the estate.</t>
  </si>
  <si>
    <t>Lady of the Castle</t>
  </si>
  <si>
    <t>the estate lord relies on a group of trusted advisors to manage the affairs of the castle and surrounding lands, provide counsel, and ensure the estate's success. These advisors often included a mix of household officers, clergy, and military leaders</t>
  </si>
  <si>
    <t>Lord's Advisors</t>
  </si>
  <si>
    <t>(most other staff report to the steward or one of their subordinates)</t>
  </si>
  <si>
    <t>Medieval Occupations</t>
  </si>
  <si>
    <t>rulers of a kingdom</t>
  </si>
  <si>
    <t>rulers of a duchy</t>
  </si>
  <si>
    <t>rulers of a barony, usually around a town or city or a larger plot of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</si>
</sst>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sz val="11"/>
      <color theme="1"/>
      <name val="Calibri"/>
      <family val="2"/>
      <scheme val="minor"/>
    </font>
    <font>
      <b/>
      <sz val="10"/>
      <name val="Arial"/>
      <family val="2"/>
    </font>
    <font>
      <sz val="8"/>
      <name val="Arial"/>
      <family val="2"/>
    </font>
    <font>
      <b/>
      <sz val="12"/>
      <name val="Arial"/>
      <family val="2"/>
    </font>
    <font>
      <sz val="10"/>
      <name val="Arial"/>
      <family val="2"/>
    </font>
    <font>
      <sz val="10"/>
      <name val="Arial"/>
      <family val="2"/>
    </font>
    <font>
      <sz val="10"/>
      <color rgb="FFFF0000"/>
      <name val="Arial"/>
      <family val="2"/>
    </font>
    <font>
      <sz val="10"/>
      <name val="Arial Unicode MS"/>
      <family val="2"/>
    </font>
    <font>
      <u/>
      <sz val="10"/>
      <color indexed="12"/>
      <name val="Arial"/>
      <family val="2"/>
    </font>
    <font>
      <b/>
      <sz val="11"/>
      <color theme="1"/>
      <name val="Arial"/>
      <family val="2"/>
    </font>
    <font>
      <b/>
      <sz val="14"/>
      <name val="Arial"/>
      <family val="2"/>
    </font>
    <font>
      <b/>
      <sz val="11"/>
      <name val="Calibri"/>
      <family val="2"/>
      <scheme val="minor"/>
    </font>
    <font>
      <sz val="11"/>
      <name val="Calibri"/>
      <family val="2"/>
      <scheme val="minor"/>
    </font>
    <font>
      <b/>
      <sz val="11"/>
      <color theme="1"/>
      <name val="Calibri"/>
      <family val="2"/>
      <scheme val="minor"/>
    </font>
    <font>
      <b/>
      <sz val="14"/>
      <color theme="1"/>
      <name val="Calibri"/>
      <family val="2"/>
      <scheme val="minor"/>
    </font>
    <font>
      <b/>
      <sz val="14"/>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s>
  <borders count="4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s>
  <cellStyleXfs count="3">
    <xf numFmtId="0" fontId="0" fillId="0" borderId="0"/>
    <xf numFmtId="0" fontId="9" fillId="0" borderId="0" applyNumberFormat="0" applyFill="0" applyBorder="0" applyAlignment="0" applyProtection="0">
      <alignment vertical="top"/>
      <protection locked="0"/>
    </xf>
    <xf numFmtId="0" fontId="1" fillId="0" borderId="0"/>
  </cellStyleXfs>
  <cellXfs count="151">
    <xf numFmtId="0" fontId="0" fillId="0" borderId="0" xfId="0"/>
    <xf numFmtId="49" fontId="0" fillId="0" borderId="0" xfId="0" applyNumberFormat="1"/>
    <xf numFmtId="0" fontId="0" fillId="0" borderId="0" xfId="0" applyAlignment="1">
      <alignment horizontal="center"/>
    </xf>
    <xf numFmtId="0" fontId="4" fillId="0" borderId="0" xfId="0" applyFont="1" applyAlignment="1">
      <alignment horizontal="left"/>
    </xf>
    <xf numFmtId="0" fontId="5" fillId="0" borderId="2" xfId="0" applyFont="1" applyBorder="1" applyAlignment="1">
      <alignment horizontal="center" vertical="top" wrapText="1"/>
    </xf>
    <xf numFmtId="49" fontId="5" fillId="0" borderId="4" xfId="0" applyNumberFormat="1" applyFont="1" applyBorder="1" applyAlignment="1">
      <alignment horizontal="center" vertical="top" wrapText="1"/>
    </xf>
    <xf numFmtId="0" fontId="5" fillId="0" borderId="4" xfId="0" applyFont="1" applyBorder="1" applyAlignment="1">
      <alignment horizontal="center" vertical="top" wrapText="1"/>
    </xf>
    <xf numFmtId="0" fontId="5" fillId="0" borderId="0" xfId="0" applyFont="1" applyAlignment="1">
      <alignment horizontal="center" vertical="top" wrapText="1"/>
    </xf>
    <xf numFmtId="0" fontId="0" fillId="2" borderId="0" xfId="0" applyFill="1" applyAlignment="1">
      <alignment horizontal="center"/>
    </xf>
    <xf numFmtId="0" fontId="2" fillId="0" borderId="5" xfId="0" applyFont="1" applyBorder="1"/>
    <xf numFmtId="49" fontId="0" fillId="0" borderId="6" xfId="0" applyNumberFormat="1" applyBorder="1"/>
    <xf numFmtId="49" fontId="0" fillId="0" borderId="7" xfId="0" applyNumberFormat="1" applyBorder="1"/>
    <xf numFmtId="0" fontId="2" fillId="0" borderId="7" xfId="0" applyFont="1" applyBorder="1"/>
    <xf numFmtId="0" fontId="2" fillId="0" borderId="8" xfId="0" applyFont="1" applyBorder="1"/>
    <xf numFmtId="0" fontId="2" fillId="2" borderId="9" xfId="0" applyFont="1" applyFill="1" applyBorder="1"/>
    <xf numFmtId="0" fontId="2" fillId="2" borderId="5" xfId="0" applyFont="1" applyFill="1" applyBorder="1"/>
    <xf numFmtId="0" fontId="0" fillId="0" borderId="10" xfId="0" applyBorder="1" applyAlignment="1">
      <alignment horizontal="center"/>
    </xf>
    <xf numFmtId="0" fontId="0" fillId="0" borderId="4" xfId="0" applyBorder="1" applyAlignment="1">
      <alignment horizontal="center"/>
    </xf>
    <xf numFmtId="0" fontId="0" fillId="0" borderId="11" xfId="0" applyBorder="1" applyAlignment="1">
      <alignment horizontal="center"/>
    </xf>
    <xf numFmtId="0" fontId="0" fillId="0" borderId="12" xfId="0" applyBorder="1"/>
    <xf numFmtId="0" fontId="0" fillId="0" borderId="0" xfId="0" applyAlignment="1">
      <alignment horizontal="right"/>
    </xf>
    <xf numFmtId="0" fontId="0" fillId="0" borderId="8" xfId="0" applyBorder="1" applyAlignment="1">
      <alignment horizontal="right"/>
    </xf>
    <xf numFmtId="0" fontId="0" fillId="2" borderId="12" xfId="0" applyFill="1" applyBorder="1"/>
    <xf numFmtId="0" fontId="2" fillId="0" borderId="13" xfId="0" applyFont="1" applyBorder="1"/>
    <xf numFmtId="49" fontId="0" fillId="0" borderId="14" xfId="0" applyNumberFormat="1" applyBorder="1"/>
    <xf numFmtId="49" fontId="0" fillId="0" borderId="15" xfId="0" applyNumberFormat="1" applyBorder="1"/>
    <xf numFmtId="49" fontId="0" fillId="0" borderId="16" xfId="0" applyNumberFormat="1" applyBorder="1"/>
    <xf numFmtId="49" fontId="2" fillId="0" borderId="9" xfId="0" applyNumberFormat="1" applyFont="1" applyBorder="1"/>
    <xf numFmtId="0" fontId="0" fillId="0" borderId="17" xfId="0" applyBorder="1"/>
    <xf numFmtId="0" fontId="0" fillId="0" borderId="8" xfId="0" applyBorder="1"/>
    <xf numFmtId="0" fontId="0" fillId="0" borderId="13" xfId="0" applyBorder="1"/>
    <xf numFmtId="49" fontId="2" fillId="0" borderId="7" xfId="0" applyNumberFormat="1" applyFont="1" applyBorder="1"/>
    <xf numFmtId="0" fontId="0" fillId="0" borderId="18" xfId="0" applyBorder="1"/>
    <xf numFmtId="0" fontId="0" fillId="0" borderId="3" xfId="0" applyBorder="1"/>
    <xf numFmtId="49" fontId="0" fillId="0" borderId="19" xfId="0" applyNumberFormat="1" applyBorder="1"/>
    <xf numFmtId="0" fontId="0" fillId="0" borderId="20" xfId="0" applyBorder="1"/>
    <xf numFmtId="0" fontId="0" fillId="0" borderId="21" xfId="0" applyBorder="1"/>
    <xf numFmtId="0" fontId="0" fillId="0" borderId="22" xfId="0" applyBorder="1"/>
    <xf numFmtId="49" fontId="3" fillId="0" borderId="7" xfId="0" applyNumberFormat="1" applyFont="1" applyBorder="1"/>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0" fillId="2" borderId="0" xfId="0" applyFill="1"/>
    <xf numFmtId="0" fontId="0" fillId="0" borderId="0" xfId="0" applyAlignment="1">
      <alignment horizontal="left"/>
    </xf>
    <xf numFmtId="0" fontId="0" fillId="0" borderId="23" xfId="0" applyBorder="1" applyAlignment="1">
      <alignment horizontal="center"/>
    </xf>
    <xf numFmtId="0" fontId="0" fillId="0" borderId="24" xfId="0" applyBorder="1" applyAlignment="1">
      <alignment horizontal="center"/>
    </xf>
    <xf numFmtId="0" fontId="5" fillId="0" borderId="24" xfId="0" applyFont="1" applyBorder="1" applyAlignment="1">
      <alignment horizontal="center"/>
    </xf>
    <xf numFmtId="0" fontId="0" fillId="2" borderId="24" xfId="0" applyFill="1" applyBorder="1" applyAlignment="1">
      <alignment horizontal="center"/>
    </xf>
    <xf numFmtId="0" fontId="5" fillId="0" borderId="25" xfId="0" applyFont="1" applyBorder="1"/>
    <xf numFmtId="0" fontId="0" fillId="0" borderId="25" xfId="0" applyBorder="1"/>
    <xf numFmtId="0" fontId="2" fillId="2" borderId="25" xfId="0" applyFont="1" applyFill="1" applyBorder="1"/>
    <xf numFmtId="0" fontId="2" fillId="2" borderId="23" xfId="0" applyFont="1" applyFill="1" applyBorder="1" applyAlignment="1">
      <alignment horizontal="center" vertical="top" wrapText="1"/>
    </xf>
    <xf numFmtId="0" fontId="5" fillId="0" borderId="23" xfId="0" applyFont="1" applyBorder="1" applyAlignment="1">
      <alignment horizontal="center"/>
    </xf>
    <xf numFmtId="0" fontId="0" fillId="2" borderId="23" xfId="0" applyFill="1" applyBorder="1" applyAlignment="1">
      <alignment horizontal="center"/>
    </xf>
    <xf numFmtId="0" fontId="5" fillId="0" borderId="0" xfId="0" applyFont="1"/>
    <xf numFmtId="0" fontId="5" fillId="0" borderId="0" xfId="0" applyFont="1" applyAlignment="1">
      <alignment horizontal="left"/>
    </xf>
    <xf numFmtId="0" fontId="2" fillId="2" borderId="26" xfId="0" applyFont="1" applyFill="1" applyBorder="1"/>
    <xf numFmtId="49" fontId="5" fillId="2" borderId="27" xfId="0" applyNumberFormat="1" applyFont="1" applyFill="1" applyBorder="1" applyAlignment="1">
      <alignment horizontal="center" vertical="top" wrapText="1"/>
    </xf>
    <xf numFmtId="0" fontId="5" fillId="2" borderId="27" xfId="0" applyFont="1" applyFill="1" applyBorder="1" applyAlignment="1">
      <alignment horizontal="center" vertical="top" wrapText="1"/>
    </xf>
    <xf numFmtId="0" fontId="2" fillId="0" borderId="23" xfId="0" applyFont="1" applyBorder="1" applyAlignment="1">
      <alignment horizontal="center" vertical="top" wrapText="1"/>
    </xf>
    <xf numFmtId="0" fontId="2" fillId="0" borderId="26" xfId="0" applyFont="1" applyBorder="1"/>
    <xf numFmtId="49" fontId="5" fillId="0" borderId="27" xfId="0" applyNumberFormat="1" applyFont="1" applyBorder="1" applyAlignment="1">
      <alignment horizontal="center" vertical="top" wrapText="1"/>
    </xf>
    <xf numFmtId="0" fontId="5" fillId="0" borderId="27" xfId="0" applyFont="1" applyBorder="1" applyAlignment="1">
      <alignment horizontal="center" vertical="top" wrapText="1"/>
    </xf>
    <xf numFmtId="0" fontId="2" fillId="0" borderId="0" xfId="0" applyFont="1"/>
    <xf numFmtId="3" fontId="0" fillId="0" borderId="0" xfId="0" applyNumberFormat="1"/>
    <xf numFmtId="1" fontId="0" fillId="0" borderId="0" xfId="0" applyNumberFormat="1"/>
    <xf numFmtId="1" fontId="5" fillId="0" borderId="0" xfId="0" applyNumberFormat="1" applyFont="1"/>
    <xf numFmtId="3" fontId="2" fillId="0" borderId="0" xfId="0" applyNumberFormat="1" applyFont="1"/>
    <xf numFmtId="0" fontId="2" fillId="0" borderId="0" xfId="0" applyFont="1" applyAlignment="1">
      <alignment horizontal="center"/>
    </xf>
    <xf numFmtId="1" fontId="2" fillId="0" borderId="0" xfId="0" applyNumberFormat="1" applyFont="1"/>
    <xf numFmtId="0" fontId="6" fillId="0" borderId="28" xfId="0" applyFont="1" applyBorder="1"/>
    <xf numFmtId="0" fontId="0" fillId="0" borderId="29" xfId="0" applyBorder="1"/>
    <xf numFmtId="3" fontId="0" fillId="0" borderId="29" xfId="0" applyNumberFormat="1" applyBorder="1"/>
    <xf numFmtId="0" fontId="0" fillId="0" borderId="29" xfId="0" applyBorder="1" applyAlignment="1">
      <alignment horizontal="center"/>
    </xf>
    <xf numFmtId="1" fontId="0" fillId="0" borderId="29" xfId="0" applyNumberFormat="1" applyBorder="1"/>
    <xf numFmtId="0" fontId="0" fillId="0" borderId="30" xfId="0" applyBorder="1"/>
    <xf numFmtId="0" fontId="6" fillId="0" borderId="31" xfId="0" applyFont="1" applyBorder="1"/>
    <xf numFmtId="0" fontId="0" fillId="0" borderId="24" xfId="0" applyBorder="1"/>
    <xf numFmtId="3" fontId="0" fillId="0" borderId="24" xfId="0" applyNumberFormat="1" applyBorder="1"/>
    <xf numFmtId="1" fontId="0" fillId="0" borderId="24" xfId="0" applyNumberFormat="1" applyBorder="1"/>
    <xf numFmtId="0" fontId="0" fillId="0" borderId="32" xfId="0" applyBorder="1"/>
    <xf numFmtId="0" fontId="6" fillId="0" borderId="33" xfId="0" applyFont="1" applyBorder="1"/>
    <xf numFmtId="0" fontId="0" fillId="0" borderId="34" xfId="0" applyBorder="1"/>
    <xf numFmtId="3" fontId="0" fillId="0" borderId="34" xfId="0" applyNumberFormat="1" applyBorder="1"/>
    <xf numFmtId="0" fontId="0" fillId="0" borderId="34" xfId="0" applyBorder="1" applyAlignment="1">
      <alignment horizontal="center"/>
    </xf>
    <xf numFmtId="1" fontId="0" fillId="0" borderId="34" xfId="0" applyNumberFormat="1" applyBorder="1"/>
    <xf numFmtId="0" fontId="0" fillId="0" borderId="35" xfId="0" applyBorder="1"/>
    <xf numFmtId="1" fontId="7" fillId="0" borderId="0" xfId="0" applyNumberFormat="1" applyFont="1"/>
    <xf numFmtId="0" fontId="8" fillId="0" borderId="0" xfId="0" applyFont="1" applyAlignment="1">
      <alignment vertical="center"/>
    </xf>
    <xf numFmtId="3" fontId="9" fillId="0" borderId="0" xfId="1" applyNumberFormat="1" applyAlignment="1" applyProtection="1"/>
    <xf numFmtId="0" fontId="2" fillId="3" borderId="0" xfId="0" applyFont="1" applyFill="1"/>
    <xf numFmtId="0" fontId="0" fillId="3" borderId="24" xfId="0" applyFill="1" applyBorder="1" applyAlignment="1">
      <alignment horizontal="center"/>
    </xf>
    <xf numFmtId="0" fontId="0" fillId="3" borderId="37" xfId="0" applyFill="1" applyBorder="1" applyAlignment="1">
      <alignment horizontal="center"/>
    </xf>
    <xf numFmtId="0" fontId="2" fillId="3" borderId="36" xfId="0" applyFont="1" applyFill="1" applyBorder="1"/>
    <xf numFmtId="0" fontId="2" fillId="3" borderId="23" xfId="0" applyFont="1" applyFill="1" applyBorder="1" applyAlignment="1">
      <alignment horizontal="center" vertical="top" wrapText="1"/>
    </xf>
    <xf numFmtId="0" fontId="2" fillId="3" borderId="26" xfId="0" applyFont="1" applyFill="1" applyBorder="1"/>
    <xf numFmtId="49" fontId="5" fillId="3" borderId="27" xfId="0" applyNumberFormat="1" applyFont="1" applyFill="1" applyBorder="1" applyAlignment="1">
      <alignment horizontal="center" vertical="top" wrapText="1"/>
    </xf>
    <xf numFmtId="0" fontId="5" fillId="3" borderId="27" xfId="0" applyFont="1" applyFill="1" applyBorder="1" applyAlignment="1">
      <alignment horizontal="center" vertical="top" wrapText="1"/>
    </xf>
    <xf numFmtId="0" fontId="0" fillId="3" borderId="23" xfId="0" applyFill="1" applyBorder="1" applyAlignment="1">
      <alignment horizontal="center"/>
    </xf>
    <xf numFmtId="0" fontId="2" fillId="3" borderId="25" xfId="0" applyFont="1" applyFill="1" applyBorder="1"/>
    <xf numFmtId="9" fontId="0" fillId="0" borderId="24" xfId="0" applyNumberFormat="1" applyBorder="1" applyAlignment="1">
      <alignment horizontal="center"/>
    </xf>
    <xf numFmtId="9" fontId="0" fillId="0" borderId="0" xfId="0" applyNumberFormat="1"/>
    <xf numFmtId="9" fontId="5" fillId="0" borderId="0" xfId="0" applyNumberFormat="1" applyFont="1"/>
    <xf numFmtId="0" fontId="5" fillId="0" borderId="0" xfId="0" applyFont="1" applyAlignment="1">
      <alignment horizontal="center"/>
    </xf>
    <xf numFmtId="0" fontId="5" fillId="0" borderId="26" xfId="0" applyFont="1" applyBorder="1"/>
    <xf numFmtId="0" fontId="3" fillId="0" borderId="2" xfId="0" applyFont="1" applyBorder="1" applyAlignment="1">
      <alignment horizontal="center" vertical="top" wrapText="1"/>
    </xf>
    <xf numFmtId="9" fontId="5" fillId="0" borderId="24" xfId="0" applyNumberFormat="1" applyFont="1" applyBorder="1" applyAlignment="1">
      <alignment horizontal="center"/>
    </xf>
    <xf numFmtId="0" fontId="5" fillId="0" borderId="0" xfId="0" applyFont="1" applyAlignment="1">
      <alignment horizontal="right" vertical="top" wrapText="1"/>
    </xf>
    <xf numFmtId="0" fontId="0" fillId="0" borderId="27" xfId="0" applyBorder="1" applyAlignment="1">
      <alignment horizontal="center"/>
    </xf>
    <xf numFmtId="3" fontId="0" fillId="0" borderId="27" xfId="0" applyNumberFormat="1" applyBorder="1" applyAlignment="1">
      <alignment horizontal="center"/>
    </xf>
    <xf numFmtId="0" fontId="5" fillId="0" borderId="38" xfId="0" applyFont="1" applyBorder="1" applyAlignment="1">
      <alignment horizontal="right" vertical="top" wrapText="1"/>
    </xf>
    <xf numFmtId="0" fontId="5" fillId="0" borderId="39" xfId="0" applyFont="1" applyBorder="1" applyAlignment="1">
      <alignment horizontal="right" vertical="top" wrapText="1"/>
    </xf>
    <xf numFmtId="49" fontId="5" fillId="4" borderId="10" xfId="0" applyNumberFormat="1" applyFont="1" applyFill="1" applyBorder="1" applyAlignment="1">
      <alignment horizontal="center"/>
    </xf>
    <xf numFmtId="0" fontId="5" fillId="4" borderId="10" xfId="0" applyFont="1" applyFill="1" applyBorder="1" applyAlignment="1">
      <alignment horizontal="center"/>
    </xf>
    <xf numFmtId="49" fontId="5" fillId="4" borderId="14" xfId="0" applyNumberFormat="1" applyFont="1" applyFill="1" applyBorder="1" applyAlignment="1">
      <alignment horizontal="center"/>
    </xf>
    <xf numFmtId="49" fontId="5" fillId="4" borderId="11" xfId="0" applyNumberFormat="1" applyFont="1" applyFill="1" applyBorder="1" applyAlignment="1">
      <alignment horizontal="center"/>
    </xf>
    <xf numFmtId="0" fontId="3" fillId="4" borderId="11" xfId="0" applyFont="1" applyFill="1" applyBorder="1" applyAlignment="1">
      <alignment horizontal="center"/>
    </xf>
    <xf numFmtId="49" fontId="5" fillId="4" borderId="16" xfId="0" applyNumberFormat="1" applyFont="1" applyFill="1" applyBorder="1" applyAlignment="1">
      <alignment horizontal="center"/>
    </xf>
    <xf numFmtId="3" fontId="5" fillId="0" borderId="29" xfId="0" applyNumberFormat="1" applyFont="1" applyBorder="1" applyAlignment="1">
      <alignment horizontal="right"/>
    </xf>
    <xf numFmtId="3" fontId="0" fillId="0" borderId="40" xfId="0" applyNumberFormat="1" applyBorder="1"/>
    <xf numFmtId="49" fontId="0" fillId="0" borderId="10" xfId="0" applyNumberFormat="1" applyBorder="1" applyAlignment="1">
      <alignment horizontal="right"/>
    </xf>
    <xf numFmtId="49" fontId="5" fillId="0" borderId="12" xfId="0" applyNumberFormat="1" applyFont="1" applyBorder="1" applyAlignment="1">
      <alignment horizontal="right"/>
    </xf>
    <xf numFmtId="3" fontId="0" fillId="0" borderId="24" xfId="0" applyNumberFormat="1" applyBorder="1" applyAlignment="1">
      <alignment horizontal="right"/>
    </xf>
    <xf numFmtId="3" fontId="5" fillId="0" borderId="24" xfId="0" applyNumberFormat="1" applyFont="1" applyBorder="1" applyAlignment="1">
      <alignment horizontal="right"/>
    </xf>
    <xf numFmtId="3" fontId="0" fillId="0" borderId="37" xfId="0" applyNumberFormat="1" applyBorder="1"/>
    <xf numFmtId="49" fontId="5" fillId="0" borderId="4" xfId="0" applyNumberFormat="1" applyFont="1" applyBorder="1" applyAlignment="1">
      <alignment horizontal="right"/>
    </xf>
    <xf numFmtId="49" fontId="5" fillId="0" borderId="17" xfId="0" applyNumberFormat="1" applyFont="1" applyBorder="1" applyAlignment="1">
      <alignment horizontal="right"/>
    </xf>
    <xf numFmtId="3" fontId="0" fillId="0" borderId="34" xfId="0" applyNumberFormat="1" applyBorder="1" applyAlignment="1">
      <alignment horizontal="right"/>
    </xf>
    <xf numFmtId="3" fontId="5" fillId="0" borderId="34" xfId="0" applyNumberFormat="1" applyFont="1" applyBorder="1" applyAlignment="1">
      <alignment horizontal="right"/>
    </xf>
    <xf numFmtId="3" fontId="0" fillId="0" borderId="41" xfId="0" applyNumberFormat="1" applyBorder="1"/>
    <xf numFmtId="49" fontId="5" fillId="0" borderId="11" xfId="0" applyNumberFormat="1" applyFont="1" applyBorder="1" applyAlignment="1">
      <alignment horizontal="right"/>
    </xf>
    <xf numFmtId="49" fontId="5" fillId="0" borderId="13" xfId="0" applyNumberFormat="1" applyFont="1" applyBorder="1" applyAlignment="1">
      <alignment horizontal="right"/>
    </xf>
    <xf numFmtId="0" fontId="2" fillId="4" borderId="0" xfId="0" applyFont="1" applyFill="1"/>
    <xf numFmtId="0" fontId="10" fillId="0" borderId="0" xfId="0" applyFont="1"/>
    <xf numFmtId="0" fontId="10" fillId="4" borderId="0" xfId="0" applyFont="1" applyFill="1"/>
    <xf numFmtId="0" fontId="5" fillId="4" borderId="0" xfId="0" applyFont="1" applyFill="1"/>
    <xf numFmtId="0" fontId="11" fillId="0" borderId="0" xfId="0" applyFont="1"/>
    <xf numFmtId="3" fontId="0" fillId="0" borderId="0" xfId="0" applyNumberFormat="1" applyAlignment="1">
      <alignment horizontal="center"/>
    </xf>
    <xf numFmtId="0" fontId="12" fillId="0" borderId="0" xfId="0" applyFont="1"/>
    <xf numFmtId="0" fontId="13" fillId="0" borderId="0" xfId="0" applyFont="1"/>
    <xf numFmtId="0" fontId="12" fillId="4" borderId="0" xfId="0" applyFont="1" applyFill="1"/>
    <xf numFmtId="0" fontId="13" fillId="4" borderId="0" xfId="0" applyFont="1" applyFill="1"/>
    <xf numFmtId="0" fontId="0" fillId="4" borderId="0" xfId="0" applyFill="1"/>
    <xf numFmtId="0" fontId="13" fillId="0" borderId="0" xfId="0" applyFont="1" applyFill="1"/>
    <xf numFmtId="0" fontId="1" fillId="0" borderId="0" xfId="2"/>
    <xf numFmtId="0" fontId="1" fillId="0" borderId="0" xfId="2" applyAlignment="1">
      <alignment horizontal="center"/>
    </xf>
    <xf numFmtId="0" fontId="14" fillId="3" borderId="0" xfId="2" applyFont="1" applyFill="1"/>
    <xf numFmtId="0" fontId="14" fillId="3" borderId="0" xfId="2" applyFont="1" applyFill="1" applyAlignment="1">
      <alignment horizontal="center"/>
    </xf>
    <xf numFmtId="0" fontId="1" fillId="3" borderId="0" xfId="2" applyFill="1"/>
    <xf numFmtId="0" fontId="1" fillId="3" borderId="0" xfId="2" applyFill="1" applyAlignment="1">
      <alignment horizontal="center"/>
    </xf>
    <xf numFmtId="0" fontId="15" fillId="0" borderId="0" xfId="2" applyFont="1"/>
    <xf numFmtId="0" fontId="16" fillId="0" borderId="0" xfId="0" applyFont="1"/>
  </cellXfs>
  <cellStyles count="3">
    <cellStyle name="Hyperlink" xfId="1" builtinId="8"/>
    <cellStyle name="Normal" xfId="0" builtinId="0"/>
    <cellStyle name="Normal 2" xfId="2" xr:uid="{5DDC1DFC-EC01-48FF-A198-1E42D33E06F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www.dndgamer.com/town.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33E9-460B-4DD2-A8F8-B88DF8D7E761}">
  <dimension ref="A1:B25"/>
  <sheetViews>
    <sheetView workbookViewId="0">
      <selection activeCell="H7" sqref="H7"/>
    </sheetView>
  </sheetViews>
  <sheetFormatPr defaultRowHeight="15"/>
  <cols>
    <col min="1" max="16384" width="9.140625" style="138"/>
  </cols>
  <sheetData>
    <row r="1" spans="1:2" ht="18.75">
      <c r="A1" s="150" t="s">
        <v>1390</v>
      </c>
    </row>
    <row r="3" spans="1:2">
      <c r="A3" s="138" t="s">
        <v>1114</v>
      </c>
    </row>
    <row r="4" spans="1:2">
      <c r="B4" s="138" t="s">
        <v>1113</v>
      </c>
    </row>
    <row r="5" spans="1:2">
      <c r="B5" s="138" t="s">
        <v>1110</v>
      </c>
    </row>
    <row r="6" spans="1:2">
      <c r="B6" s="138" t="s">
        <v>1111</v>
      </c>
    </row>
    <row r="7" spans="1:2">
      <c r="B7" s="138" t="s">
        <v>1112</v>
      </c>
    </row>
    <row r="8" spans="1:2">
      <c r="A8" s="138" t="s">
        <v>1115</v>
      </c>
    </row>
    <row r="12" spans="1:2">
      <c r="A12" s="138" t="s">
        <v>1202</v>
      </c>
    </row>
    <row r="13" spans="1:2">
      <c r="A13" s="138" t="s">
        <v>1178</v>
      </c>
    </row>
    <row r="14" spans="1:2">
      <c r="A14" s="138" t="s">
        <v>1179</v>
      </c>
    </row>
    <row r="15" spans="1:2">
      <c r="A15" s="138" t="s">
        <v>1203</v>
      </c>
    </row>
    <row r="16" spans="1:2">
      <c r="A16" s="138" t="s">
        <v>1204</v>
      </c>
    </row>
    <row r="17" spans="2:2">
      <c r="B17" s="138" t="s">
        <v>796</v>
      </c>
    </row>
    <row r="18" spans="2:2">
      <c r="B18" s="138" t="s">
        <v>795</v>
      </c>
    </row>
    <row r="19" spans="2:2">
      <c r="B19" s="138" t="s">
        <v>800</v>
      </c>
    </row>
    <row r="20" spans="2:2">
      <c r="B20" s="138" t="s">
        <v>797</v>
      </c>
    </row>
    <row r="21" spans="2:2">
      <c r="B21" s="138" t="s">
        <v>1201</v>
      </c>
    </row>
    <row r="22" spans="2:2">
      <c r="B22" s="138" t="s">
        <v>227</v>
      </c>
    </row>
    <row r="23" spans="2:2">
      <c r="B23" s="138" t="s">
        <v>1194</v>
      </c>
    </row>
    <row r="24" spans="2:2">
      <c r="B24" s="138" t="s">
        <v>1195</v>
      </c>
    </row>
    <row r="25" spans="2:2">
      <c r="B25" s="138" t="s">
        <v>1060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198DA-0C5F-49CA-8026-F627920EF0F7}">
  <dimension ref="A1:D154"/>
  <sheetViews>
    <sheetView zoomScaleNormal="100" workbookViewId="0">
      <selection activeCell="C63" sqref="C63"/>
    </sheetView>
  </sheetViews>
  <sheetFormatPr defaultRowHeight="15"/>
  <cols>
    <col min="1" max="1" width="6.140625" style="144" customWidth="1"/>
    <col min="2" max="2" width="33.28515625" style="143" customWidth="1"/>
    <col min="3" max="16384" width="9.140625" style="143"/>
  </cols>
  <sheetData>
    <row r="1" spans="1:3" ht="18.75">
      <c r="B1" s="149" t="s">
        <v>768</v>
      </c>
    </row>
    <row r="3" spans="1:3" s="147" customFormat="1">
      <c r="A3" s="148"/>
      <c r="B3" s="145" t="s">
        <v>1388</v>
      </c>
      <c r="C3" s="147" t="s">
        <v>1387</v>
      </c>
    </row>
    <row r="4" spans="1:3">
      <c r="B4" s="143" t="s">
        <v>1386</v>
      </c>
      <c r="C4" s="143" t="s">
        <v>1385</v>
      </c>
    </row>
    <row r="5" spans="1:3">
      <c r="C5" s="143" t="s">
        <v>1384</v>
      </c>
    </row>
    <row r="6" spans="1:3">
      <c r="C6" s="143" t="s">
        <v>1383</v>
      </c>
    </row>
    <row r="8" spans="1:3">
      <c r="A8" s="144" t="s">
        <v>1269</v>
      </c>
      <c r="B8" s="143" t="s">
        <v>770</v>
      </c>
      <c r="C8" s="143" t="s">
        <v>1109</v>
      </c>
    </row>
    <row r="9" spans="1:3">
      <c r="C9" s="143" t="s">
        <v>1382</v>
      </c>
    </row>
    <row r="10" spans="1:3">
      <c r="C10" s="143" t="s">
        <v>1381</v>
      </c>
    </row>
    <row r="11" spans="1:3">
      <c r="C11" s="143" t="s">
        <v>1380</v>
      </c>
    </row>
    <row r="12" spans="1:3">
      <c r="C12" s="143" t="s">
        <v>1379</v>
      </c>
    </row>
    <row r="13" spans="1:3">
      <c r="C13" s="143" t="s">
        <v>1378</v>
      </c>
    </row>
    <row r="14" spans="1:3">
      <c r="C14" s="143" t="s">
        <v>1377</v>
      </c>
    </row>
    <row r="16" spans="1:3">
      <c r="A16" s="144" t="s">
        <v>1269</v>
      </c>
      <c r="B16" s="143" t="s">
        <v>798</v>
      </c>
      <c r="C16" s="143" t="s">
        <v>1376</v>
      </c>
    </row>
    <row r="17" spans="2:4">
      <c r="C17" s="143" t="s">
        <v>1375</v>
      </c>
    </row>
    <row r="18" spans="2:4">
      <c r="C18" s="143" t="s">
        <v>1374</v>
      </c>
    </row>
    <row r="19" spans="2:4">
      <c r="C19" s="143" t="s">
        <v>1373</v>
      </c>
    </row>
    <row r="20" spans="2:4">
      <c r="C20" s="143" t="s">
        <v>1372</v>
      </c>
    </row>
    <row r="21" spans="2:4">
      <c r="C21" s="143" t="s">
        <v>1371</v>
      </c>
    </row>
    <row r="22" spans="2:4">
      <c r="C22" s="143" t="s">
        <v>1370</v>
      </c>
    </row>
    <row r="24" spans="2:4">
      <c r="B24" s="143" t="s">
        <v>771</v>
      </c>
      <c r="C24" s="143" t="s">
        <v>1369</v>
      </c>
    </row>
    <row r="25" spans="2:4">
      <c r="C25" s="143" t="s">
        <v>1368</v>
      </c>
    </row>
    <row r="26" spans="2:4">
      <c r="C26" s="143" t="s">
        <v>1367</v>
      </c>
    </row>
    <row r="27" spans="2:4">
      <c r="C27" s="143" t="s">
        <v>1366</v>
      </c>
    </row>
    <row r="28" spans="2:4">
      <c r="D28" s="143" t="s">
        <v>1365</v>
      </c>
    </row>
    <row r="29" spans="2:4">
      <c r="D29" s="143" t="s">
        <v>1364</v>
      </c>
    </row>
    <row r="30" spans="2:4">
      <c r="D30" s="143" t="s">
        <v>1363</v>
      </c>
    </row>
    <row r="31" spans="2:4">
      <c r="D31" s="143" t="s">
        <v>1362</v>
      </c>
    </row>
    <row r="32" spans="2:4">
      <c r="D32" s="143" t="s">
        <v>1361</v>
      </c>
    </row>
    <row r="34" spans="1:3">
      <c r="A34" s="144" t="s">
        <v>1269</v>
      </c>
      <c r="B34" s="143" t="s">
        <v>308</v>
      </c>
      <c r="C34" s="143" t="s">
        <v>1360</v>
      </c>
    </row>
    <row r="35" spans="1:3">
      <c r="C35" s="143" t="s">
        <v>1359</v>
      </c>
    </row>
    <row r="36" spans="1:3">
      <c r="C36" s="143" t="s">
        <v>1358</v>
      </c>
    </row>
    <row r="37" spans="1:3">
      <c r="C37" s="143" t="s">
        <v>1357</v>
      </c>
    </row>
    <row r="38" spans="1:3">
      <c r="C38" s="143" t="s">
        <v>1356</v>
      </c>
    </row>
    <row r="39" spans="1:3">
      <c r="C39" s="143" t="s">
        <v>1355</v>
      </c>
    </row>
    <row r="41" spans="1:3">
      <c r="A41" s="144" t="s">
        <v>1269</v>
      </c>
      <c r="B41" s="143" t="s">
        <v>772</v>
      </c>
      <c r="C41" s="143" t="s">
        <v>1354</v>
      </c>
    </row>
    <row r="42" spans="1:3">
      <c r="C42" s="143" t="s">
        <v>1353</v>
      </c>
    </row>
    <row r="43" spans="1:3">
      <c r="C43" s="143" t="s">
        <v>1352</v>
      </c>
    </row>
    <row r="44" spans="1:3">
      <c r="C44" s="143" t="s">
        <v>1351</v>
      </c>
    </row>
    <row r="45" spans="1:3">
      <c r="C45" s="143" t="s">
        <v>1350</v>
      </c>
    </row>
    <row r="46" spans="1:3">
      <c r="C46" s="143" t="s">
        <v>1349</v>
      </c>
    </row>
    <row r="47" spans="1:3">
      <c r="C47" s="143" t="s">
        <v>1348</v>
      </c>
    </row>
    <row r="49" spans="1:3">
      <c r="B49" s="143" t="s">
        <v>773</v>
      </c>
      <c r="C49" s="143" t="s">
        <v>1347</v>
      </c>
    </row>
    <row r="50" spans="1:3">
      <c r="C50" s="143" t="s">
        <v>1346</v>
      </c>
    </row>
    <row r="51" spans="1:3">
      <c r="C51" s="143" t="s">
        <v>1345</v>
      </c>
    </row>
    <row r="53" spans="1:3">
      <c r="B53" s="143" t="s">
        <v>774</v>
      </c>
      <c r="C53" s="143" t="s">
        <v>1344</v>
      </c>
    </row>
    <row r="54" spans="1:3">
      <c r="C54" s="143" t="s">
        <v>1343</v>
      </c>
    </row>
    <row r="55" spans="1:3">
      <c r="C55" s="143" t="s">
        <v>1342</v>
      </c>
    </row>
    <row r="56" spans="1:3">
      <c r="C56" s="143" t="s">
        <v>1341</v>
      </c>
    </row>
    <row r="57" spans="1:3">
      <c r="C57" s="143" t="s">
        <v>1340</v>
      </c>
    </row>
    <row r="60" spans="1:3" s="147" customFormat="1">
      <c r="A60" s="148"/>
      <c r="B60" s="145" t="s">
        <v>795</v>
      </c>
      <c r="C60" s="147" t="s">
        <v>1339</v>
      </c>
    </row>
    <row r="61" spans="1:3">
      <c r="A61" s="144" t="s">
        <v>1269</v>
      </c>
      <c r="B61" s="143" t="s">
        <v>320</v>
      </c>
      <c r="C61" s="143" t="s">
        <v>1256</v>
      </c>
    </row>
    <row r="62" spans="1:3">
      <c r="B62" s="143" t="s">
        <v>777</v>
      </c>
      <c r="C62" s="143" t="s">
        <v>1338</v>
      </c>
    </row>
    <row r="63" spans="1:3">
      <c r="C63" s="143" t="s">
        <v>1337</v>
      </c>
    </row>
    <row r="64" spans="1:3">
      <c r="B64" s="143" t="s">
        <v>781</v>
      </c>
      <c r="C64" s="143" t="s">
        <v>1336</v>
      </c>
    </row>
    <row r="65" spans="1:3">
      <c r="B65" s="143" t="s">
        <v>779</v>
      </c>
      <c r="C65" s="143" t="s">
        <v>1335</v>
      </c>
    </row>
    <row r="66" spans="1:3">
      <c r="B66" s="143" t="s">
        <v>778</v>
      </c>
      <c r="C66" s="143" t="s">
        <v>1334</v>
      </c>
    </row>
    <row r="67" spans="1:3">
      <c r="A67" s="144" t="s">
        <v>1269</v>
      </c>
      <c r="B67" s="143" t="s">
        <v>780</v>
      </c>
      <c r="C67" s="143" t="s">
        <v>1333</v>
      </c>
    </row>
    <row r="68" spans="1:3">
      <c r="C68" s="143" t="s">
        <v>1332</v>
      </c>
    </row>
    <row r="70" spans="1:3" s="147" customFormat="1">
      <c r="A70" s="148"/>
      <c r="B70" s="145" t="s">
        <v>1331</v>
      </c>
    </row>
    <row r="71" spans="1:3">
      <c r="B71" s="143" t="s">
        <v>177</v>
      </c>
      <c r="C71" s="143" t="s">
        <v>1330</v>
      </c>
    </row>
    <row r="72" spans="1:3">
      <c r="C72" s="143" t="s">
        <v>1329</v>
      </c>
    </row>
    <row r="73" spans="1:3">
      <c r="B73" s="143" t="s">
        <v>182</v>
      </c>
      <c r="C73" s="143" t="s">
        <v>1328</v>
      </c>
    </row>
    <row r="74" spans="1:3">
      <c r="A74" s="144" t="s">
        <v>1269</v>
      </c>
      <c r="B74" s="143" t="s">
        <v>801</v>
      </c>
      <c r="C74" s="143" t="s">
        <v>808</v>
      </c>
    </row>
    <row r="75" spans="1:3">
      <c r="C75" s="143" t="s">
        <v>1327</v>
      </c>
    </row>
    <row r="76" spans="1:3">
      <c r="B76" s="143" t="s">
        <v>802</v>
      </c>
      <c r="C76" s="143" t="s">
        <v>1326</v>
      </c>
    </row>
    <row r="77" spans="1:3">
      <c r="B77" s="143" t="s">
        <v>803</v>
      </c>
      <c r="C77" s="143" t="s">
        <v>1325</v>
      </c>
    </row>
    <row r="78" spans="1:3">
      <c r="C78" s="143" t="s">
        <v>1324</v>
      </c>
    </row>
    <row r="79" spans="1:3">
      <c r="C79" s="143" t="s">
        <v>1323</v>
      </c>
    </row>
    <row r="80" spans="1:3">
      <c r="A80" s="144" t="s">
        <v>1269</v>
      </c>
      <c r="B80" s="143" t="s">
        <v>804</v>
      </c>
      <c r="C80" s="143" t="s">
        <v>1322</v>
      </c>
    </row>
    <row r="81" spans="1:3">
      <c r="C81" s="143" t="s">
        <v>1321</v>
      </c>
    </row>
    <row r="82" spans="1:3">
      <c r="B82" s="143" t="s">
        <v>806</v>
      </c>
      <c r="C82" s="143" t="s">
        <v>807</v>
      </c>
    </row>
    <row r="84" spans="1:3" s="147" customFormat="1">
      <c r="A84" s="148"/>
      <c r="B84" s="145" t="s">
        <v>1320</v>
      </c>
    </row>
    <row r="85" spans="1:3">
      <c r="A85" s="144" t="s">
        <v>1269</v>
      </c>
      <c r="B85" s="143" t="s">
        <v>317</v>
      </c>
      <c r="C85" s="143" t="s">
        <v>1319</v>
      </c>
    </row>
    <row r="86" spans="1:3">
      <c r="A86" s="144" t="s">
        <v>1269</v>
      </c>
      <c r="B86" s="143" t="s">
        <v>782</v>
      </c>
      <c r="C86" s="143" t="s">
        <v>1318</v>
      </c>
    </row>
    <row r="87" spans="1:3">
      <c r="B87" s="143" t="s">
        <v>783</v>
      </c>
      <c r="C87" s="143" t="s">
        <v>1317</v>
      </c>
    </row>
    <row r="88" spans="1:3">
      <c r="A88" s="144" t="s">
        <v>1269</v>
      </c>
      <c r="B88" s="143" t="s">
        <v>167</v>
      </c>
      <c r="C88" s="143" t="s">
        <v>1316</v>
      </c>
    </row>
    <row r="89" spans="1:3">
      <c r="A89" s="144" t="s">
        <v>1269</v>
      </c>
      <c r="B89" s="143" t="s">
        <v>1315</v>
      </c>
      <c r="C89" s="143" t="s">
        <v>1314</v>
      </c>
    </row>
    <row r="90" spans="1:3">
      <c r="A90" s="144" t="s">
        <v>1269</v>
      </c>
      <c r="B90" s="143" t="s">
        <v>784</v>
      </c>
      <c r="C90" s="143" t="s">
        <v>1313</v>
      </c>
    </row>
    <row r="91" spans="1:3">
      <c r="B91" s="143" t="s">
        <v>785</v>
      </c>
      <c r="C91" s="143" t="s">
        <v>1312</v>
      </c>
    </row>
    <row r="92" spans="1:3">
      <c r="B92" s="143" t="s">
        <v>786</v>
      </c>
      <c r="C92" s="143" t="s">
        <v>1311</v>
      </c>
    </row>
    <row r="93" spans="1:3">
      <c r="B93" s="143" t="s">
        <v>332</v>
      </c>
      <c r="C93" s="143" t="s">
        <v>1310</v>
      </c>
    </row>
    <row r="94" spans="1:3">
      <c r="B94" s="143" t="s">
        <v>787</v>
      </c>
      <c r="C94" s="143" t="s">
        <v>1309</v>
      </c>
    </row>
    <row r="95" spans="1:3">
      <c r="A95" s="144" t="s">
        <v>1269</v>
      </c>
      <c r="B95" s="143" t="s">
        <v>788</v>
      </c>
      <c r="C95" s="143" t="s">
        <v>1308</v>
      </c>
    </row>
    <row r="96" spans="1:3">
      <c r="B96" s="143" t="s">
        <v>789</v>
      </c>
      <c r="C96" s="143" t="s">
        <v>1307</v>
      </c>
    </row>
    <row r="97" spans="1:3">
      <c r="B97" s="143" t="s">
        <v>790</v>
      </c>
      <c r="C97" s="143" t="s">
        <v>1306</v>
      </c>
    </row>
    <row r="98" spans="1:3">
      <c r="B98" s="143" t="s">
        <v>791</v>
      </c>
      <c r="C98" s="143" t="s">
        <v>1305</v>
      </c>
    </row>
    <row r="99" spans="1:3">
      <c r="B99" s="143" t="s">
        <v>792</v>
      </c>
      <c r="C99" s="143" t="s">
        <v>1304</v>
      </c>
    </row>
    <row r="100" spans="1:3">
      <c r="B100" s="143" t="s">
        <v>793</v>
      </c>
      <c r="C100" s="143" t="s">
        <v>1303</v>
      </c>
    </row>
    <row r="101" spans="1:3">
      <c r="B101" s="143" t="s">
        <v>794</v>
      </c>
      <c r="C101" s="143" t="s">
        <v>1302</v>
      </c>
    </row>
    <row r="102" spans="1:3">
      <c r="B102" s="143" t="s">
        <v>1301</v>
      </c>
      <c r="C102" s="143" t="s">
        <v>1300</v>
      </c>
    </row>
    <row r="105" spans="1:3" s="147" customFormat="1">
      <c r="A105" s="148"/>
      <c r="B105" s="145" t="s">
        <v>1299</v>
      </c>
    </row>
    <row r="106" spans="1:3">
      <c r="B106" s="143" t="s">
        <v>1298</v>
      </c>
      <c r="C106" s="143" t="s">
        <v>1297</v>
      </c>
    </row>
    <row r="107" spans="1:3">
      <c r="A107" s="144" t="s">
        <v>1269</v>
      </c>
      <c r="B107" s="143" t="s">
        <v>334</v>
      </c>
      <c r="C107" s="143" t="s">
        <v>1296</v>
      </c>
    </row>
    <row r="108" spans="1:3">
      <c r="B108" s="143" t="s">
        <v>1295</v>
      </c>
      <c r="C108" s="143" t="s">
        <v>1294</v>
      </c>
    </row>
    <row r="109" spans="1:3">
      <c r="B109" s="143" t="s">
        <v>1158</v>
      </c>
      <c r="C109" s="143" t="s">
        <v>1293</v>
      </c>
    </row>
    <row r="110" spans="1:3">
      <c r="A110" s="144" t="s">
        <v>1269</v>
      </c>
      <c r="B110" s="143" t="s">
        <v>1159</v>
      </c>
      <c r="C110" s="143" t="s">
        <v>1292</v>
      </c>
    </row>
    <row r="111" spans="1:3">
      <c r="C111" s="143" t="s">
        <v>1291</v>
      </c>
    </row>
    <row r="112" spans="1:3">
      <c r="A112" s="144" t="s">
        <v>1269</v>
      </c>
      <c r="B112" s="143" t="s">
        <v>1160</v>
      </c>
      <c r="C112" s="143" t="s">
        <v>1290</v>
      </c>
    </row>
    <row r="113" spans="1:3">
      <c r="B113" s="143" t="s">
        <v>1161</v>
      </c>
      <c r="C113" s="143" t="s">
        <v>1289</v>
      </c>
    </row>
    <row r="114" spans="1:3">
      <c r="A114" s="144" t="s">
        <v>1269</v>
      </c>
      <c r="B114" s="143" t="s">
        <v>1162</v>
      </c>
      <c r="C114" s="143" t="s">
        <v>1171</v>
      </c>
    </row>
    <row r="115" spans="1:3">
      <c r="B115" s="143" t="s">
        <v>1163</v>
      </c>
      <c r="C115" s="143" t="s">
        <v>1288</v>
      </c>
    </row>
    <row r="116" spans="1:3">
      <c r="B116" s="143" t="s">
        <v>1164</v>
      </c>
      <c r="C116" s="143" t="s">
        <v>1287</v>
      </c>
    </row>
    <row r="117" spans="1:3">
      <c r="B117" s="143" t="s">
        <v>1165</v>
      </c>
      <c r="C117" s="143" t="s">
        <v>1172</v>
      </c>
    </row>
    <row r="118" spans="1:3">
      <c r="B118" s="143" t="s">
        <v>1286</v>
      </c>
      <c r="C118" s="143" t="s">
        <v>1285</v>
      </c>
    </row>
    <row r="119" spans="1:3">
      <c r="B119" s="143" t="s">
        <v>160</v>
      </c>
      <c r="C119" s="143" t="s">
        <v>1284</v>
      </c>
    </row>
    <row r="120" spans="1:3">
      <c r="B120" s="143" t="s">
        <v>1283</v>
      </c>
      <c r="C120" s="143" t="s">
        <v>1282</v>
      </c>
    </row>
    <row r="121" spans="1:3">
      <c r="B121" s="143" t="s">
        <v>1281</v>
      </c>
      <c r="C121" s="143" t="s">
        <v>1280</v>
      </c>
    </row>
    <row r="122" spans="1:3">
      <c r="C122" s="143" t="s">
        <v>1279</v>
      </c>
    </row>
    <row r="123" spans="1:3">
      <c r="A123" s="144" t="s">
        <v>1269</v>
      </c>
      <c r="B123" s="143" t="s">
        <v>1166</v>
      </c>
      <c r="C123" s="143" t="s">
        <v>1278</v>
      </c>
    </row>
    <row r="124" spans="1:3">
      <c r="C124" s="143" t="s">
        <v>1277</v>
      </c>
    </row>
    <row r="125" spans="1:3">
      <c r="B125" s="143" t="s">
        <v>1276</v>
      </c>
      <c r="C125" s="143" t="s">
        <v>1275</v>
      </c>
    </row>
    <row r="126" spans="1:3">
      <c r="B126" s="143" t="s">
        <v>1274</v>
      </c>
      <c r="C126" s="143" t="s">
        <v>1273</v>
      </c>
    </row>
    <row r="127" spans="1:3">
      <c r="B127" s="143" t="s">
        <v>1167</v>
      </c>
      <c r="C127" s="143" t="s">
        <v>1272</v>
      </c>
    </row>
    <row r="128" spans="1:3">
      <c r="A128" s="144" t="s">
        <v>1269</v>
      </c>
      <c r="B128" s="143" t="s">
        <v>1168</v>
      </c>
      <c r="C128" s="143" t="s">
        <v>1173</v>
      </c>
    </row>
    <row r="129" spans="1:3">
      <c r="B129" s="143" t="s">
        <v>1271</v>
      </c>
      <c r="C129" s="143" t="s">
        <v>1270</v>
      </c>
    </row>
    <row r="130" spans="1:3">
      <c r="A130" s="144" t="s">
        <v>1269</v>
      </c>
      <c r="B130" s="143" t="s">
        <v>1169</v>
      </c>
      <c r="C130" s="143" t="s">
        <v>1174</v>
      </c>
    </row>
    <row r="131" spans="1:3">
      <c r="B131" s="143" t="s">
        <v>1170</v>
      </c>
      <c r="C131" s="143" t="s">
        <v>1175</v>
      </c>
    </row>
    <row r="146" spans="1:4" s="145" customFormat="1">
      <c r="A146" s="146"/>
      <c r="B146" s="145" t="s">
        <v>1268</v>
      </c>
    </row>
    <row r="147" spans="1:4">
      <c r="B147" s="143" t="s">
        <v>1267</v>
      </c>
      <c r="C147" s="143" t="s">
        <v>1266</v>
      </c>
    </row>
    <row r="148" spans="1:4">
      <c r="C148" s="143" t="s">
        <v>1265</v>
      </c>
    </row>
    <row r="149" spans="1:4">
      <c r="C149" s="143" t="s">
        <v>1264</v>
      </c>
    </row>
    <row r="150" spans="1:4">
      <c r="D150" s="143" t="s">
        <v>1263</v>
      </c>
    </row>
    <row r="151" spans="1:4">
      <c r="D151" s="143" t="s">
        <v>1262</v>
      </c>
    </row>
    <row r="152" spans="1:4">
      <c r="B152" s="143" t="s">
        <v>1261</v>
      </c>
    </row>
    <row r="154" spans="1:4">
      <c r="B154" s="143" t="s">
        <v>1260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C94EB-D544-4808-AF52-724279B8C15D}">
  <dimension ref="A1:B70"/>
  <sheetViews>
    <sheetView topLeftCell="A40" workbookViewId="0">
      <selection activeCell="B53" sqref="B53"/>
    </sheetView>
  </sheetViews>
  <sheetFormatPr defaultRowHeight="15"/>
  <cols>
    <col min="1" max="1" width="38" style="138" bestFit="1" customWidth="1"/>
    <col min="2" max="2" width="21.7109375" style="138" customWidth="1"/>
    <col min="3" max="16384" width="9.140625" style="138"/>
  </cols>
  <sheetData>
    <row r="1" spans="1:2" s="140" customFormat="1">
      <c r="A1" s="139" t="s">
        <v>1254</v>
      </c>
      <c r="B1" s="140" t="s">
        <v>1255</v>
      </c>
    </row>
    <row r="2" spans="1:2" s="140" customFormat="1">
      <c r="A2" s="139" t="s">
        <v>796</v>
      </c>
      <c r="B2" s="139" t="s">
        <v>1116</v>
      </c>
    </row>
    <row r="3" spans="1:2">
      <c r="A3" s="138" t="s">
        <v>770</v>
      </c>
      <c r="B3" s="138" t="s">
        <v>1118</v>
      </c>
    </row>
    <row r="4" spans="1:2">
      <c r="A4" s="138" t="s">
        <v>798</v>
      </c>
      <c r="B4" s="138" t="s">
        <v>1118</v>
      </c>
    </row>
    <row r="5" spans="1:2">
      <c r="A5" s="138" t="s">
        <v>771</v>
      </c>
      <c r="B5" s="138" t="s">
        <v>1119</v>
      </c>
    </row>
    <row r="6" spans="1:2">
      <c r="A6" s="138" t="s">
        <v>308</v>
      </c>
      <c r="B6" s="138" t="s">
        <v>1118</v>
      </c>
    </row>
    <row r="7" spans="1:2">
      <c r="A7" s="138" t="s">
        <v>772</v>
      </c>
      <c r="B7" s="138" t="s">
        <v>1118</v>
      </c>
    </row>
    <row r="8" spans="1:2">
      <c r="A8" s="138" t="s">
        <v>773</v>
      </c>
      <c r="B8" s="138" t="s">
        <v>1118</v>
      </c>
    </row>
    <row r="9" spans="1:2">
      <c r="A9" s="138" t="s">
        <v>774</v>
      </c>
      <c r="B9" s="138" t="s">
        <v>1118</v>
      </c>
    </row>
    <row r="11" spans="1:2" s="140" customFormat="1">
      <c r="A11" s="139" t="s">
        <v>795</v>
      </c>
      <c r="B11" s="139" t="s">
        <v>1116</v>
      </c>
    </row>
    <row r="12" spans="1:2">
      <c r="A12" s="138" t="s">
        <v>320</v>
      </c>
      <c r="B12" s="138" t="s">
        <v>1122</v>
      </c>
    </row>
    <row r="13" spans="1:2">
      <c r="A13" s="138" t="s">
        <v>1259</v>
      </c>
      <c r="B13" s="138" t="s">
        <v>1123</v>
      </c>
    </row>
    <row r="14" spans="1:2">
      <c r="A14" s="138" t="s">
        <v>781</v>
      </c>
      <c r="B14" s="138" t="s">
        <v>1122</v>
      </c>
    </row>
    <row r="15" spans="1:2">
      <c r="A15" s="138" t="s">
        <v>779</v>
      </c>
      <c r="B15" s="138" t="s">
        <v>1122</v>
      </c>
    </row>
    <row r="16" spans="1:2">
      <c r="A16" s="138" t="s">
        <v>778</v>
      </c>
      <c r="B16" s="138" t="s">
        <v>1124</v>
      </c>
    </row>
    <row r="17" spans="1:2">
      <c r="A17" s="138" t="s">
        <v>780</v>
      </c>
      <c r="B17" s="138" t="s">
        <v>1125</v>
      </c>
    </row>
    <row r="18" spans="1:2">
      <c r="A18" s="138" t="s">
        <v>1069</v>
      </c>
      <c r="B18" s="138" t="s">
        <v>1190</v>
      </c>
    </row>
    <row r="19" spans="1:2">
      <c r="A19" s="138" t="s">
        <v>370</v>
      </c>
      <c r="B19" s="138" t="s">
        <v>1122</v>
      </c>
    </row>
    <row r="21" spans="1:2" s="140" customFormat="1">
      <c r="A21" s="139" t="s">
        <v>800</v>
      </c>
      <c r="B21" s="139" t="s">
        <v>1116</v>
      </c>
    </row>
    <row r="22" spans="1:2">
      <c r="A22" s="138" t="s">
        <v>177</v>
      </c>
      <c r="B22" s="138" t="s">
        <v>1119</v>
      </c>
    </row>
    <row r="23" spans="1:2">
      <c r="A23" s="138" t="s">
        <v>182</v>
      </c>
      <c r="B23" s="138" t="s">
        <v>1119</v>
      </c>
    </row>
    <row r="24" spans="1:2">
      <c r="A24" s="138" t="s">
        <v>801</v>
      </c>
      <c r="B24" s="138" t="s">
        <v>1191</v>
      </c>
    </row>
    <row r="25" spans="1:2">
      <c r="A25" s="138" t="s">
        <v>802</v>
      </c>
      <c r="B25" s="138" t="s">
        <v>1177</v>
      </c>
    </row>
    <row r="26" spans="1:2">
      <c r="A26" s="138" t="s">
        <v>803</v>
      </c>
      <c r="B26" s="138" t="s">
        <v>1119</v>
      </c>
    </row>
    <row r="27" spans="1:2">
      <c r="A27" s="138" t="s">
        <v>804</v>
      </c>
      <c r="B27" s="138" t="s">
        <v>1119</v>
      </c>
    </row>
    <row r="28" spans="1:2">
      <c r="A28" s="138" t="s">
        <v>806</v>
      </c>
      <c r="B28" s="138" t="s">
        <v>1190</v>
      </c>
    </row>
    <row r="30" spans="1:2" s="140" customFormat="1">
      <c r="A30" s="139" t="s">
        <v>797</v>
      </c>
      <c r="B30" s="139" t="s">
        <v>1116</v>
      </c>
    </row>
    <row r="31" spans="1:2">
      <c r="A31" s="138" t="s">
        <v>1102</v>
      </c>
      <c r="B31" s="138" t="s">
        <v>1119</v>
      </c>
    </row>
    <row r="32" spans="1:2">
      <c r="A32" s="138" t="s">
        <v>317</v>
      </c>
      <c r="B32" s="138" t="s">
        <v>1119</v>
      </c>
    </row>
    <row r="33" spans="1:2">
      <c r="A33" s="138" t="s">
        <v>782</v>
      </c>
      <c r="B33" s="138" t="s">
        <v>1119</v>
      </c>
    </row>
    <row r="34" spans="1:2">
      <c r="A34" s="138" t="s">
        <v>783</v>
      </c>
      <c r="B34" s="138" t="s">
        <v>1119</v>
      </c>
    </row>
    <row r="35" spans="1:2">
      <c r="A35" s="138" t="s">
        <v>167</v>
      </c>
      <c r="B35" s="138" t="s">
        <v>1151</v>
      </c>
    </row>
    <row r="36" spans="1:2">
      <c r="A36" s="138" t="s">
        <v>1068</v>
      </c>
      <c r="B36" s="138" t="s">
        <v>1119</v>
      </c>
    </row>
    <row r="37" spans="1:2">
      <c r="A37" s="138" t="s">
        <v>784</v>
      </c>
      <c r="B37" s="138" t="s">
        <v>1119</v>
      </c>
    </row>
    <row r="38" spans="1:2">
      <c r="A38" s="138" t="s">
        <v>785</v>
      </c>
      <c r="B38" s="138" t="s">
        <v>1143</v>
      </c>
    </row>
    <row r="39" spans="1:2">
      <c r="A39" s="138" t="s">
        <v>786</v>
      </c>
      <c r="B39" s="138" t="s">
        <v>1144</v>
      </c>
    </row>
    <row r="40" spans="1:2">
      <c r="A40" s="138" t="s">
        <v>332</v>
      </c>
      <c r="B40" s="138" t="s">
        <v>1145</v>
      </c>
    </row>
    <row r="41" spans="1:2">
      <c r="A41" s="138" t="s">
        <v>787</v>
      </c>
      <c r="B41" s="138" t="s">
        <v>1143</v>
      </c>
    </row>
    <row r="42" spans="1:2">
      <c r="A42" s="138" t="s">
        <v>788</v>
      </c>
      <c r="B42" s="138" t="s">
        <v>1146</v>
      </c>
    </row>
    <row r="43" spans="1:2">
      <c r="A43" s="138" t="s">
        <v>789</v>
      </c>
      <c r="B43" s="138" t="s">
        <v>1143</v>
      </c>
    </row>
    <row r="44" spans="1:2">
      <c r="A44" s="138" t="s">
        <v>790</v>
      </c>
      <c r="B44" s="138" t="s">
        <v>1145</v>
      </c>
    </row>
    <row r="45" spans="1:2">
      <c r="A45" s="138" t="s">
        <v>791</v>
      </c>
      <c r="B45" s="138" t="s">
        <v>1146</v>
      </c>
    </row>
    <row r="46" spans="1:2">
      <c r="A46" s="138" t="s">
        <v>792</v>
      </c>
      <c r="B46" s="138" t="s">
        <v>1146</v>
      </c>
    </row>
    <row r="47" spans="1:2">
      <c r="A47" s="138" t="s">
        <v>793</v>
      </c>
      <c r="B47" s="138" t="s">
        <v>1146</v>
      </c>
    </row>
    <row r="48" spans="1:2">
      <c r="A48" s="138" t="s">
        <v>794</v>
      </c>
      <c r="B48" s="138" t="s">
        <v>1190</v>
      </c>
    </row>
    <row r="49" spans="1:2">
      <c r="A49" s="138" t="s">
        <v>310</v>
      </c>
      <c r="B49" s="138" t="s">
        <v>1190</v>
      </c>
    </row>
    <row r="50" spans="1:2">
      <c r="A50" s="138" t="s">
        <v>1063</v>
      </c>
      <c r="B50" s="138" t="s">
        <v>1157</v>
      </c>
    </row>
    <row r="52" spans="1:2" s="139" customFormat="1">
      <c r="A52" s="139" t="s">
        <v>1201</v>
      </c>
      <c r="B52" s="139" t="s">
        <v>1389</v>
      </c>
    </row>
    <row r="53" spans="1:2">
      <c r="A53" s="138" t="s">
        <v>1215</v>
      </c>
    </row>
    <row r="54" spans="1:2">
      <c r="A54" s="138" t="s">
        <v>1216</v>
      </c>
    </row>
    <row r="55" spans="1:2">
      <c r="A55" s="138" t="s">
        <v>1217</v>
      </c>
    </row>
    <row r="56" spans="1:2">
      <c r="A56" s="138" t="s">
        <v>1158</v>
      </c>
    </row>
    <row r="57" spans="1:2">
      <c r="A57" s="138" t="s">
        <v>1159</v>
      </c>
    </row>
    <row r="58" spans="1:2">
      <c r="A58" s="138" t="s">
        <v>1160</v>
      </c>
    </row>
    <row r="59" spans="1:2">
      <c r="A59" s="138" t="s">
        <v>1161</v>
      </c>
    </row>
    <row r="60" spans="1:2">
      <c r="A60" s="138" t="s">
        <v>1162</v>
      </c>
    </row>
    <row r="61" spans="1:2">
      <c r="A61" s="138" t="s">
        <v>1163</v>
      </c>
    </row>
    <row r="62" spans="1:2">
      <c r="A62" s="138" t="s">
        <v>1164</v>
      </c>
    </row>
    <row r="63" spans="1:2">
      <c r="A63" s="138" t="s">
        <v>1165</v>
      </c>
    </row>
    <row r="64" spans="1:2">
      <c r="A64" s="138" t="s">
        <v>160</v>
      </c>
    </row>
    <row r="65" spans="1:1">
      <c r="A65" s="138" t="s">
        <v>1228</v>
      </c>
    </row>
    <row r="66" spans="1:1">
      <c r="A66" s="138" t="s">
        <v>1229</v>
      </c>
    </row>
    <row r="67" spans="1:1">
      <c r="A67" s="138" t="s">
        <v>1166</v>
      </c>
    </row>
    <row r="68" spans="1:1">
      <c r="A68" s="138" t="s">
        <v>1168</v>
      </c>
    </row>
    <row r="69" spans="1:1">
      <c r="A69" s="138" t="s">
        <v>1169</v>
      </c>
    </row>
    <row r="70" spans="1:1">
      <c r="A70" s="138" t="s">
        <v>1170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03F1D-2BAA-4833-B44F-D4F2561AFC79}">
  <dimension ref="A1:H239"/>
  <sheetViews>
    <sheetView zoomScaleNormal="100" workbookViewId="0">
      <selection activeCell="E22" sqref="E22"/>
    </sheetView>
  </sheetViews>
  <sheetFormatPr defaultRowHeight="15"/>
  <cols>
    <col min="1" max="1" width="29.140625" style="138" bestFit="1" customWidth="1"/>
    <col min="2" max="2" width="41.5703125" style="138" bestFit="1" customWidth="1"/>
    <col min="3" max="3" width="48" style="138" bestFit="1" customWidth="1"/>
    <col min="4" max="4" width="38.28515625" style="138" bestFit="1" customWidth="1"/>
    <col min="5" max="5" width="26.42578125" style="138" customWidth="1"/>
    <col min="6" max="6" width="27" style="138" customWidth="1"/>
    <col min="7" max="7" width="53" style="138" bestFit="1" customWidth="1"/>
    <col min="8" max="16384" width="9.140625" style="138"/>
  </cols>
  <sheetData>
    <row r="1" spans="1:8">
      <c r="A1" s="137" t="s">
        <v>102</v>
      </c>
    </row>
    <row r="3" spans="1:8" s="139" customFormat="1">
      <c r="A3" s="139" t="s">
        <v>837</v>
      </c>
      <c r="B3" s="139" t="s">
        <v>303</v>
      </c>
      <c r="C3" s="139" t="s">
        <v>1201</v>
      </c>
      <c r="D3" s="139" t="s">
        <v>227</v>
      </c>
      <c r="E3" s="139" t="s">
        <v>1194</v>
      </c>
      <c r="F3" s="139" t="s">
        <v>1195</v>
      </c>
      <c r="G3" s="139" t="s">
        <v>1060</v>
      </c>
      <c r="H3" s="140" t="s">
        <v>1105</v>
      </c>
    </row>
    <row r="4" spans="1:8">
      <c r="A4" s="138" t="s">
        <v>1062</v>
      </c>
      <c r="B4" s="138" t="s">
        <v>870</v>
      </c>
      <c r="C4" s="138" t="s">
        <v>761</v>
      </c>
      <c r="D4" s="138" t="s">
        <v>164</v>
      </c>
      <c r="E4" s="138" t="s">
        <v>1034</v>
      </c>
      <c r="F4" s="138" t="s">
        <v>1090</v>
      </c>
      <c r="G4" s="138" t="s">
        <v>833</v>
      </c>
      <c r="H4" s="138" t="s">
        <v>557</v>
      </c>
    </row>
    <row r="5" spans="1:8">
      <c r="A5" s="138" t="s">
        <v>812</v>
      </c>
      <c r="B5" s="138" t="s">
        <v>859</v>
      </c>
      <c r="C5" s="138" t="s">
        <v>934</v>
      </c>
      <c r="D5" s="138" t="s">
        <v>995</v>
      </c>
      <c r="E5" s="138" t="s">
        <v>1035</v>
      </c>
      <c r="F5" s="138" t="s">
        <v>1091</v>
      </c>
      <c r="G5" s="138" t="s">
        <v>802</v>
      </c>
      <c r="H5" s="138" t="s">
        <v>558</v>
      </c>
    </row>
    <row r="6" spans="1:8">
      <c r="A6" s="138" t="s">
        <v>405</v>
      </c>
      <c r="B6" s="138" t="s">
        <v>58</v>
      </c>
      <c r="C6" s="138" t="s">
        <v>935</v>
      </c>
      <c r="D6" s="138" t="s">
        <v>996</v>
      </c>
      <c r="E6" s="138" t="s">
        <v>1036</v>
      </c>
      <c r="F6" s="138" t="s">
        <v>776</v>
      </c>
      <c r="G6" s="138" t="s">
        <v>326</v>
      </c>
      <c r="H6" s="138" t="s">
        <v>559</v>
      </c>
    </row>
    <row r="7" spans="1:8">
      <c r="A7" s="138" t="s">
        <v>816</v>
      </c>
      <c r="B7" s="138" t="s">
        <v>860</v>
      </c>
      <c r="C7" s="138" t="s">
        <v>950</v>
      </c>
      <c r="D7" s="138" t="s">
        <v>310</v>
      </c>
      <c r="E7" s="138" t="s">
        <v>1037</v>
      </c>
      <c r="F7" s="138" t="s">
        <v>1092</v>
      </c>
      <c r="H7" s="138" t="s">
        <v>560</v>
      </c>
    </row>
    <row r="8" spans="1:8">
      <c r="A8" s="138" t="s">
        <v>818</v>
      </c>
      <c r="B8" s="138" t="s">
        <v>872</v>
      </c>
      <c r="C8" s="138" t="s">
        <v>936</v>
      </c>
      <c r="D8" s="138" t="s">
        <v>764</v>
      </c>
      <c r="E8" s="138" t="s">
        <v>1038</v>
      </c>
      <c r="F8" s="138" t="s">
        <v>1093</v>
      </c>
      <c r="H8" s="138" t="s">
        <v>561</v>
      </c>
    </row>
    <row r="9" spans="1:8">
      <c r="A9" s="138" t="s">
        <v>1067</v>
      </c>
      <c r="B9" s="138" t="s">
        <v>861</v>
      </c>
      <c r="C9" s="138" t="s">
        <v>937</v>
      </c>
      <c r="D9" s="138" t="s">
        <v>1013</v>
      </c>
      <c r="E9" s="138" t="s">
        <v>1041</v>
      </c>
      <c r="F9" s="138" t="s">
        <v>1094</v>
      </c>
      <c r="H9" s="138" t="s">
        <v>562</v>
      </c>
    </row>
    <row r="10" spans="1:8">
      <c r="A10" s="138" t="s">
        <v>822</v>
      </c>
      <c r="B10" s="138" t="s">
        <v>862</v>
      </c>
      <c r="C10" s="138" t="s">
        <v>938</v>
      </c>
      <c r="D10" s="138" t="s">
        <v>1014</v>
      </c>
      <c r="E10" s="138" t="s">
        <v>1039</v>
      </c>
      <c r="F10" s="138" t="s">
        <v>1095</v>
      </c>
      <c r="H10" s="138" t="s">
        <v>563</v>
      </c>
    </row>
    <row r="11" spans="1:8">
      <c r="A11" s="138" t="s">
        <v>760</v>
      </c>
      <c r="B11" s="138" t="s">
        <v>863</v>
      </c>
      <c r="C11" s="138" t="s">
        <v>939</v>
      </c>
      <c r="D11" s="138" t="s">
        <v>302</v>
      </c>
      <c r="E11" s="138" t="s">
        <v>1042</v>
      </c>
      <c r="F11" s="138" t="s">
        <v>1096</v>
      </c>
      <c r="H11" s="138" t="s">
        <v>564</v>
      </c>
    </row>
    <row r="12" spans="1:8">
      <c r="A12" s="138" t="s">
        <v>823</v>
      </c>
      <c r="B12" s="138" t="s">
        <v>864</v>
      </c>
      <c r="C12" s="138" t="s">
        <v>940</v>
      </c>
      <c r="D12" s="138" t="s">
        <v>1015</v>
      </c>
      <c r="E12" s="138" t="s">
        <v>1040</v>
      </c>
      <c r="F12" s="138" t="s">
        <v>1097</v>
      </c>
      <c r="H12" s="138" t="s">
        <v>565</v>
      </c>
    </row>
    <row r="13" spans="1:8">
      <c r="A13" s="138" t="s">
        <v>803</v>
      </c>
      <c r="B13" s="138" t="s">
        <v>873</v>
      </c>
      <c r="C13" s="138" t="s">
        <v>941</v>
      </c>
      <c r="D13" s="138" t="s">
        <v>997</v>
      </c>
      <c r="E13" s="138" t="s">
        <v>1043</v>
      </c>
      <c r="F13" s="138" t="s">
        <v>1098</v>
      </c>
      <c r="H13" s="138" t="s">
        <v>566</v>
      </c>
    </row>
    <row r="14" spans="1:8">
      <c r="A14" s="138" t="s">
        <v>826</v>
      </c>
      <c r="B14" s="138" t="s">
        <v>878</v>
      </c>
      <c r="C14" s="138" t="s">
        <v>951</v>
      </c>
      <c r="D14" s="138" t="s">
        <v>1080</v>
      </c>
      <c r="E14" s="138" t="s">
        <v>1044</v>
      </c>
      <c r="F14" s="138" t="s">
        <v>1099</v>
      </c>
      <c r="H14" s="138" t="s">
        <v>567</v>
      </c>
    </row>
    <row r="15" spans="1:8">
      <c r="A15" s="138" t="s">
        <v>1061</v>
      </c>
      <c r="B15" s="138" t="s">
        <v>865</v>
      </c>
      <c r="C15" s="138" t="s">
        <v>942</v>
      </c>
      <c r="D15" s="138" t="s">
        <v>998</v>
      </c>
      <c r="E15" s="138" t="s">
        <v>396</v>
      </c>
      <c r="F15" s="138" t="s">
        <v>318</v>
      </c>
      <c r="H15" s="138" t="s">
        <v>568</v>
      </c>
    </row>
    <row r="16" spans="1:8">
      <c r="A16" s="138" t="s">
        <v>759</v>
      </c>
      <c r="B16" s="138" t="s">
        <v>874</v>
      </c>
      <c r="C16" s="138" t="s">
        <v>943</v>
      </c>
      <c r="D16" s="138" t="s">
        <v>999</v>
      </c>
      <c r="E16" s="138" t="s">
        <v>1057</v>
      </c>
      <c r="H16" s="138" t="s">
        <v>569</v>
      </c>
    </row>
    <row r="17" spans="1:8">
      <c r="A17" s="138" t="s">
        <v>831</v>
      </c>
      <c r="B17" s="138" t="s">
        <v>867</v>
      </c>
      <c r="C17" s="138" t="s">
        <v>952</v>
      </c>
      <c r="D17" s="138" t="s">
        <v>1016</v>
      </c>
      <c r="E17" s="138" t="s">
        <v>1167</v>
      </c>
      <c r="H17" s="138" t="s">
        <v>570</v>
      </c>
    </row>
    <row r="18" spans="1:8">
      <c r="A18" s="138" t="s">
        <v>300</v>
      </c>
      <c r="B18" s="138" t="s">
        <v>1106</v>
      </c>
      <c r="C18" s="138" t="s">
        <v>953</v>
      </c>
      <c r="D18" s="138" t="s">
        <v>988</v>
      </c>
      <c r="H18" s="138" t="s">
        <v>571</v>
      </c>
    </row>
    <row r="19" spans="1:8">
      <c r="A19" s="138" t="s">
        <v>327</v>
      </c>
      <c r="B19" s="138" t="s">
        <v>871</v>
      </c>
      <c r="C19" s="138" t="s">
        <v>944</v>
      </c>
      <c r="D19" s="138" t="s">
        <v>1000</v>
      </c>
      <c r="H19" s="138" t="s">
        <v>572</v>
      </c>
    </row>
    <row r="20" spans="1:8">
      <c r="B20" s="138" t="s">
        <v>835</v>
      </c>
      <c r="C20" s="138" t="s">
        <v>73</v>
      </c>
      <c r="D20" s="138" t="s">
        <v>1230</v>
      </c>
      <c r="H20" s="138" t="s">
        <v>573</v>
      </c>
    </row>
    <row r="21" spans="1:8">
      <c r="A21" s="138" t="s">
        <v>758</v>
      </c>
      <c r="B21" s="138" t="s">
        <v>866</v>
      </c>
      <c r="C21" s="138" t="s">
        <v>954</v>
      </c>
      <c r="D21" s="138" t="s">
        <v>1001</v>
      </c>
      <c r="H21" s="138" t="s">
        <v>574</v>
      </c>
    </row>
    <row r="22" spans="1:8">
      <c r="A22" s="138" t="s">
        <v>758</v>
      </c>
      <c r="B22" s="138" t="s">
        <v>875</v>
      </c>
      <c r="C22" s="138" t="s">
        <v>945</v>
      </c>
      <c r="D22" s="138" t="s">
        <v>1017</v>
      </c>
      <c r="H22" s="138" t="s">
        <v>575</v>
      </c>
    </row>
    <row r="23" spans="1:8">
      <c r="A23" s="138" t="s">
        <v>758</v>
      </c>
      <c r="B23" s="138" t="s">
        <v>876</v>
      </c>
      <c r="C23" s="138" t="s">
        <v>946</v>
      </c>
      <c r="D23" s="138" t="s">
        <v>1018</v>
      </c>
      <c r="H23" s="138" t="s">
        <v>576</v>
      </c>
    </row>
    <row r="24" spans="1:8">
      <c r="B24" s="138" t="s">
        <v>868</v>
      </c>
      <c r="C24" s="138" t="s">
        <v>955</v>
      </c>
      <c r="D24" s="138" t="s">
        <v>1002</v>
      </c>
      <c r="H24" s="138" t="s">
        <v>577</v>
      </c>
    </row>
    <row r="25" spans="1:8">
      <c r="B25" s="138" t="s">
        <v>869</v>
      </c>
      <c r="C25" s="138" t="s">
        <v>1228</v>
      </c>
      <c r="D25" s="138" t="s">
        <v>1003</v>
      </c>
      <c r="H25" s="138" t="s">
        <v>578</v>
      </c>
    </row>
    <row r="26" spans="1:8">
      <c r="A26" s="138" t="s">
        <v>758</v>
      </c>
      <c r="B26" s="138" t="s">
        <v>877</v>
      </c>
      <c r="C26" s="138" t="s">
        <v>1231</v>
      </c>
      <c r="D26" s="138" t="s">
        <v>1019</v>
      </c>
      <c r="H26" s="138" t="s">
        <v>579</v>
      </c>
    </row>
    <row r="27" spans="1:8">
      <c r="A27" s="138" t="s">
        <v>758</v>
      </c>
      <c r="C27" s="138" t="s">
        <v>1229</v>
      </c>
      <c r="D27" s="138" t="s">
        <v>1020</v>
      </c>
      <c r="H27" s="138" t="s">
        <v>580</v>
      </c>
    </row>
    <row r="28" spans="1:8">
      <c r="C28" s="138" t="s">
        <v>1232</v>
      </c>
      <c r="D28" s="138" t="s">
        <v>1021</v>
      </c>
      <c r="H28" s="138" t="s">
        <v>581</v>
      </c>
    </row>
    <row r="29" spans="1:8">
      <c r="C29" s="138" t="s">
        <v>80</v>
      </c>
      <c r="D29" s="138" t="s">
        <v>763</v>
      </c>
      <c r="H29" s="138" t="s">
        <v>1236</v>
      </c>
    </row>
    <row r="30" spans="1:8">
      <c r="C30" s="138" t="s">
        <v>947</v>
      </c>
      <c r="D30" s="138" t="s">
        <v>1022</v>
      </c>
      <c r="H30" s="138" t="s">
        <v>582</v>
      </c>
    </row>
    <row r="31" spans="1:8">
      <c r="C31" s="138" t="s">
        <v>1215</v>
      </c>
      <c r="D31" s="138" t="s">
        <v>1004</v>
      </c>
      <c r="H31" s="138" t="s">
        <v>583</v>
      </c>
    </row>
    <row r="32" spans="1:8">
      <c r="C32" s="138" t="s">
        <v>1216</v>
      </c>
      <c r="D32" s="138" t="s">
        <v>1005</v>
      </c>
      <c r="H32" s="138" t="s">
        <v>584</v>
      </c>
    </row>
    <row r="33" spans="3:8">
      <c r="C33" s="138" t="s">
        <v>1217</v>
      </c>
      <c r="D33" s="138" t="s">
        <v>1083</v>
      </c>
      <c r="H33" s="138" t="s">
        <v>585</v>
      </c>
    </row>
    <row r="34" spans="3:8">
      <c r="C34" s="138" t="s">
        <v>1218</v>
      </c>
      <c r="D34" s="138" t="s">
        <v>1006</v>
      </c>
      <c r="H34" s="138" t="s">
        <v>586</v>
      </c>
    </row>
    <row r="35" spans="3:8">
      <c r="C35" s="138" t="s">
        <v>1219</v>
      </c>
      <c r="D35" s="138" t="s">
        <v>1007</v>
      </c>
      <c r="H35" s="138" t="s">
        <v>587</v>
      </c>
    </row>
    <row r="36" spans="3:8">
      <c r="C36" s="138" t="s">
        <v>1220</v>
      </c>
      <c r="D36" s="138" t="s">
        <v>1008</v>
      </c>
      <c r="H36" s="138" t="s">
        <v>588</v>
      </c>
    </row>
    <row r="37" spans="3:8">
      <c r="C37" s="138" t="s">
        <v>1221</v>
      </c>
      <c r="D37" s="138" t="s">
        <v>1009</v>
      </c>
      <c r="H37" s="138" t="s">
        <v>589</v>
      </c>
    </row>
    <row r="38" spans="3:8">
      <c r="C38" s="138" t="s">
        <v>1222</v>
      </c>
      <c r="D38" s="138" t="s">
        <v>767</v>
      </c>
      <c r="H38" s="138" t="s">
        <v>590</v>
      </c>
    </row>
    <row r="39" spans="3:8">
      <c r="C39" s="138" t="s">
        <v>1223</v>
      </c>
      <c r="D39" s="138" t="s">
        <v>1010</v>
      </c>
      <c r="H39" s="138" t="s">
        <v>591</v>
      </c>
    </row>
    <row r="40" spans="3:8">
      <c r="C40" s="138" t="s">
        <v>1224</v>
      </c>
      <c r="D40" s="138" t="s">
        <v>1011</v>
      </c>
      <c r="H40" s="138" t="s">
        <v>592</v>
      </c>
    </row>
    <row r="41" spans="3:8">
      <c r="C41" s="138" t="s">
        <v>1225</v>
      </c>
      <c r="D41" s="138" t="s">
        <v>1212</v>
      </c>
      <c r="H41" s="138" t="s">
        <v>593</v>
      </c>
    </row>
    <row r="42" spans="3:8">
      <c r="C42" s="138" t="s">
        <v>1226</v>
      </c>
      <c r="D42" s="138" t="s">
        <v>1210</v>
      </c>
      <c r="H42" s="138" t="s">
        <v>594</v>
      </c>
    </row>
    <row r="43" spans="3:8">
      <c r="C43" s="138" t="s">
        <v>1227</v>
      </c>
      <c r="D43" s="138" t="s">
        <v>1209</v>
      </c>
      <c r="H43" s="138" t="s">
        <v>595</v>
      </c>
    </row>
    <row r="44" spans="3:8">
      <c r="C44" s="138" t="s">
        <v>956</v>
      </c>
      <c r="D44" s="138" t="s">
        <v>1012</v>
      </c>
      <c r="H44" s="138" t="s">
        <v>596</v>
      </c>
    </row>
    <row r="45" spans="3:8">
      <c r="C45" s="138" t="s">
        <v>957</v>
      </c>
      <c r="H45" s="138" t="s">
        <v>597</v>
      </c>
    </row>
    <row r="46" spans="3:8">
      <c r="C46" s="138" t="s">
        <v>91</v>
      </c>
      <c r="H46" s="138" t="s">
        <v>598</v>
      </c>
    </row>
    <row r="47" spans="3:8">
      <c r="C47" s="138" t="s">
        <v>948</v>
      </c>
      <c r="H47" s="138" t="s">
        <v>599</v>
      </c>
    </row>
    <row r="48" spans="3:8">
      <c r="C48" s="138" t="s">
        <v>958</v>
      </c>
      <c r="H48" s="138" t="s">
        <v>600</v>
      </c>
    </row>
    <row r="49" spans="3:8">
      <c r="C49" s="138" t="s">
        <v>959</v>
      </c>
      <c r="H49" s="138" t="s">
        <v>601</v>
      </c>
    </row>
    <row r="50" spans="3:8">
      <c r="C50" s="138" t="s">
        <v>1198</v>
      </c>
      <c r="H50" s="138" t="s">
        <v>1233</v>
      </c>
    </row>
    <row r="51" spans="3:8">
      <c r="C51" s="138" t="s">
        <v>762</v>
      </c>
      <c r="H51" s="138" t="s">
        <v>602</v>
      </c>
    </row>
    <row r="52" spans="3:8">
      <c r="C52" s="138" t="s">
        <v>1208</v>
      </c>
      <c r="H52" s="138" t="s">
        <v>603</v>
      </c>
    </row>
    <row r="53" spans="3:8">
      <c r="C53" s="138" t="s">
        <v>1207</v>
      </c>
      <c r="H53" s="138" t="s">
        <v>604</v>
      </c>
    </row>
    <row r="54" spans="3:8">
      <c r="C54" s="138" t="s">
        <v>1211</v>
      </c>
      <c r="H54" s="138" t="s">
        <v>605</v>
      </c>
    </row>
    <row r="55" spans="3:8">
      <c r="C55" s="138" t="s">
        <v>1206</v>
      </c>
      <c r="H55" s="138" t="s">
        <v>606</v>
      </c>
    </row>
    <row r="56" spans="3:8">
      <c r="C56" s="138" t="s">
        <v>1205</v>
      </c>
      <c r="H56" s="138" t="s">
        <v>607</v>
      </c>
    </row>
    <row r="57" spans="3:8">
      <c r="C57" s="138" t="s">
        <v>960</v>
      </c>
      <c r="H57" s="138" t="s">
        <v>608</v>
      </c>
    </row>
    <row r="58" spans="3:8">
      <c r="C58" s="138" t="s">
        <v>961</v>
      </c>
      <c r="H58" s="138" t="s">
        <v>609</v>
      </c>
    </row>
    <row r="59" spans="3:8">
      <c r="C59" s="138" t="s">
        <v>949</v>
      </c>
      <c r="H59" s="138" t="s">
        <v>610</v>
      </c>
    </row>
    <row r="60" spans="3:8">
      <c r="H60" s="138" t="s">
        <v>611</v>
      </c>
    </row>
    <row r="61" spans="3:8">
      <c r="H61" s="138" t="s">
        <v>612</v>
      </c>
    </row>
    <row r="62" spans="3:8">
      <c r="H62" s="138" t="s">
        <v>613</v>
      </c>
    </row>
    <row r="63" spans="3:8">
      <c r="H63" s="138" t="s">
        <v>614</v>
      </c>
    </row>
    <row r="64" spans="3:8">
      <c r="H64" s="138" t="s">
        <v>615</v>
      </c>
    </row>
    <row r="65" spans="8:8">
      <c r="H65" s="138" t="s">
        <v>616</v>
      </c>
    </row>
    <row r="66" spans="8:8">
      <c r="H66" s="138" t="s">
        <v>617</v>
      </c>
    </row>
    <row r="67" spans="8:8">
      <c r="H67" s="138" t="s">
        <v>618</v>
      </c>
    </row>
    <row r="68" spans="8:8">
      <c r="H68" s="138" t="s">
        <v>1104</v>
      </c>
    </row>
    <row r="69" spans="8:8">
      <c r="H69" s="138" t="s">
        <v>1089</v>
      </c>
    </row>
    <row r="70" spans="8:8">
      <c r="H70" s="138" t="s">
        <v>619</v>
      </c>
    </row>
    <row r="71" spans="8:8">
      <c r="H71" s="138" t="s">
        <v>620</v>
      </c>
    </row>
    <row r="72" spans="8:8">
      <c r="H72" s="138" t="s">
        <v>621</v>
      </c>
    </row>
    <row r="73" spans="8:8">
      <c r="H73" s="138" t="s">
        <v>622</v>
      </c>
    </row>
    <row r="74" spans="8:8">
      <c r="H74" s="138" t="s">
        <v>623</v>
      </c>
    </row>
    <row r="75" spans="8:8">
      <c r="H75" s="138" t="s">
        <v>624</v>
      </c>
    </row>
    <row r="76" spans="8:8">
      <c r="H76" s="138" t="s">
        <v>625</v>
      </c>
    </row>
    <row r="77" spans="8:8">
      <c r="H77" s="138" t="s">
        <v>626</v>
      </c>
    </row>
    <row r="78" spans="8:8">
      <c r="H78" s="138" t="s">
        <v>1066</v>
      </c>
    </row>
    <row r="79" spans="8:8">
      <c r="H79" s="138" t="s">
        <v>627</v>
      </c>
    </row>
    <row r="80" spans="8:8">
      <c r="H80" s="138" t="s">
        <v>628</v>
      </c>
    </row>
    <row r="81" spans="8:8">
      <c r="H81" s="138" t="s">
        <v>629</v>
      </c>
    </row>
    <row r="82" spans="8:8">
      <c r="H82" s="138" t="s">
        <v>631</v>
      </c>
    </row>
    <row r="83" spans="8:8">
      <c r="H83" s="138" t="s">
        <v>630</v>
      </c>
    </row>
    <row r="84" spans="8:8">
      <c r="H84" s="138" t="s">
        <v>632</v>
      </c>
    </row>
    <row r="85" spans="8:8">
      <c r="H85" s="138" t="s">
        <v>633</v>
      </c>
    </row>
    <row r="86" spans="8:8">
      <c r="H86" s="138" t="s">
        <v>634</v>
      </c>
    </row>
    <row r="87" spans="8:8">
      <c r="H87" s="138" t="s">
        <v>1071</v>
      </c>
    </row>
    <row r="88" spans="8:8">
      <c r="H88" s="138" t="s">
        <v>635</v>
      </c>
    </row>
    <row r="89" spans="8:8">
      <c r="H89" s="138" t="s">
        <v>636</v>
      </c>
    </row>
    <row r="90" spans="8:8">
      <c r="H90" s="138" t="s">
        <v>637</v>
      </c>
    </row>
    <row r="91" spans="8:8">
      <c r="H91" s="138" t="s">
        <v>638</v>
      </c>
    </row>
    <row r="92" spans="8:8">
      <c r="H92" s="138" t="s">
        <v>639</v>
      </c>
    </row>
    <row r="93" spans="8:8">
      <c r="H93" s="138" t="s">
        <v>640</v>
      </c>
    </row>
    <row r="94" spans="8:8">
      <c r="H94" s="138" t="s">
        <v>1058</v>
      </c>
    </row>
    <row r="95" spans="8:8">
      <c r="H95" s="138" t="s">
        <v>1082</v>
      </c>
    </row>
    <row r="96" spans="8:8">
      <c r="H96" s="138" t="s">
        <v>641</v>
      </c>
    </row>
    <row r="97" spans="8:8">
      <c r="H97" s="138" t="s">
        <v>642</v>
      </c>
    </row>
    <row r="98" spans="8:8">
      <c r="H98" s="138" t="s">
        <v>643</v>
      </c>
    </row>
    <row r="99" spans="8:8">
      <c r="H99" s="138" t="s">
        <v>644</v>
      </c>
    </row>
    <row r="100" spans="8:8">
      <c r="H100" s="138" t="s">
        <v>645</v>
      </c>
    </row>
    <row r="101" spans="8:8">
      <c r="H101" s="138" t="s">
        <v>646</v>
      </c>
    </row>
    <row r="102" spans="8:8">
      <c r="H102" s="138" t="s">
        <v>647</v>
      </c>
    </row>
    <row r="103" spans="8:8">
      <c r="H103" s="138" t="s">
        <v>648</v>
      </c>
    </row>
    <row r="104" spans="8:8">
      <c r="H104" s="138" t="s">
        <v>649</v>
      </c>
    </row>
    <row r="105" spans="8:8">
      <c r="H105" s="138" t="s">
        <v>650</v>
      </c>
    </row>
    <row r="106" spans="8:8">
      <c r="H106" s="138" t="s">
        <v>651</v>
      </c>
    </row>
    <row r="107" spans="8:8">
      <c r="H107" s="138" t="s">
        <v>652</v>
      </c>
    </row>
    <row r="108" spans="8:8">
      <c r="H108" s="138" t="s">
        <v>653</v>
      </c>
    </row>
    <row r="109" spans="8:8">
      <c r="H109" s="138" t="s">
        <v>654</v>
      </c>
    </row>
    <row r="110" spans="8:8">
      <c r="H110" s="138" t="s">
        <v>655</v>
      </c>
    </row>
    <row r="111" spans="8:8">
      <c r="H111" s="138" t="s">
        <v>656</v>
      </c>
    </row>
    <row r="112" spans="8:8">
      <c r="H112" s="138" t="s">
        <v>657</v>
      </c>
    </row>
    <row r="113" spans="8:8">
      <c r="H113" s="138" t="s">
        <v>658</v>
      </c>
    </row>
    <row r="114" spans="8:8">
      <c r="H114" s="138" t="s">
        <v>659</v>
      </c>
    </row>
    <row r="115" spans="8:8">
      <c r="H115" s="138" t="s">
        <v>660</v>
      </c>
    </row>
    <row r="116" spans="8:8">
      <c r="H116" s="138" t="s">
        <v>661</v>
      </c>
    </row>
    <row r="117" spans="8:8">
      <c r="H117" s="138" t="s">
        <v>1068</v>
      </c>
    </row>
    <row r="118" spans="8:8">
      <c r="H118" s="138" t="s">
        <v>662</v>
      </c>
    </row>
    <row r="119" spans="8:8">
      <c r="H119" s="138" t="s">
        <v>663</v>
      </c>
    </row>
    <row r="120" spans="8:8">
      <c r="H120" s="138" t="s">
        <v>664</v>
      </c>
    </row>
    <row r="121" spans="8:8">
      <c r="H121" s="138" t="s">
        <v>665</v>
      </c>
    </row>
    <row r="122" spans="8:8">
      <c r="H122" s="138" t="s">
        <v>666</v>
      </c>
    </row>
    <row r="123" spans="8:8">
      <c r="H123" s="138" t="s">
        <v>667</v>
      </c>
    </row>
    <row r="124" spans="8:8">
      <c r="H124" s="138" t="s">
        <v>668</v>
      </c>
    </row>
    <row r="125" spans="8:8">
      <c r="H125" s="138" t="s">
        <v>669</v>
      </c>
    </row>
    <row r="126" spans="8:8">
      <c r="H126" s="138" t="s">
        <v>670</v>
      </c>
    </row>
    <row r="127" spans="8:8">
      <c r="H127" s="138" t="s">
        <v>671</v>
      </c>
    </row>
    <row r="128" spans="8:8">
      <c r="H128" s="138" t="s">
        <v>672</v>
      </c>
    </row>
    <row r="129" spans="8:8">
      <c r="H129" s="138" t="s">
        <v>673</v>
      </c>
    </row>
    <row r="130" spans="8:8">
      <c r="H130" s="138" t="s">
        <v>674</v>
      </c>
    </row>
    <row r="131" spans="8:8">
      <c r="H131" s="138" t="s">
        <v>675</v>
      </c>
    </row>
    <row r="132" spans="8:8">
      <c r="H132" s="138" t="s">
        <v>676</v>
      </c>
    </row>
    <row r="133" spans="8:8">
      <c r="H133" s="138" t="s">
        <v>1107</v>
      </c>
    </row>
    <row r="134" spans="8:8">
      <c r="H134" s="138" t="s">
        <v>677</v>
      </c>
    </row>
    <row r="135" spans="8:8">
      <c r="H135" s="138" t="s">
        <v>678</v>
      </c>
    </row>
    <row r="136" spans="8:8">
      <c r="H136" s="138" t="s">
        <v>679</v>
      </c>
    </row>
    <row r="137" spans="8:8">
      <c r="H137" s="138" t="s">
        <v>680</v>
      </c>
    </row>
    <row r="138" spans="8:8">
      <c r="H138" s="138" t="s">
        <v>681</v>
      </c>
    </row>
    <row r="139" spans="8:8">
      <c r="H139" s="138" t="s">
        <v>682</v>
      </c>
    </row>
    <row r="140" spans="8:8">
      <c r="H140" s="138" t="s">
        <v>1131</v>
      </c>
    </row>
    <row r="141" spans="8:8">
      <c r="H141" s="138" t="s">
        <v>683</v>
      </c>
    </row>
    <row r="142" spans="8:8">
      <c r="H142" s="138" t="s">
        <v>684</v>
      </c>
    </row>
    <row r="143" spans="8:8">
      <c r="H143" s="138" t="s">
        <v>685</v>
      </c>
    </row>
    <row r="144" spans="8:8">
      <c r="H144" s="138" t="s">
        <v>686</v>
      </c>
    </row>
    <row r="145" spans="8:8">
      <c r="H145" s="138" t="s">
        <v>687</v>
      </c>
    </row>
    <row r="146" spans="8:8">
      <c r="H146" s="138" t="s">
        <v>688</v>
      </c>
    </row>
    <row r="147" spans="8:8">
      <c r="H147" s="138" t="s">
        <v>689</v>
      </c>
    </row>
    <row r="148" spans="8:8">
      <c r="H148" s="138" t="s">
        <v>690</v>
      </c>
    </row>
    <row r="149" spans="8:8">
      <c r="H149" s="138" t="s">
        <v>691</v>
      </c>
    </row>
    <row r="150" spans="8:8">
      <c r="H150" s="138" t="s">
        <v>692</v>
      </c>
    </row>
    <row r="151" spans="8:8">
      <c r="H151" s="138" t="s">
        <v>693</v>
      </c>
    </row>
    <row r="152" spans="8:8">
      <c r="H152" s="138" t="s">
        <v>694</v>
      </c>
    </row>
    <row r="153" spans="8:8">
      <c r="H153" s="138" t="s">
        <v>695</v>
      </c>
    </row>
    <row r="154" spans="8:8">
      <c r="H154" s="138" t="s">
        <v>696</v>
      </c>
    </row>
    <row r="155" spans="8:8">
      <c r="H155" s="138" t="s">
        <v>697</v>
      </c>
    </row>
    <row r="156" spans="8:8">
      <c r="H156" s="138" t="s">
        <v>698</v>
      </c>
    </row>
    <row r="157" spans="8:8">
      <c r="H157" s="138" t="s">
        <v>699</v>
      </c>
    </row>
    <row r="158" spans="8:8">
      <c r="H158" s="138" t="s">
        <v>700</v>
      </c>
    </row>
    <row r="159" spans="8:8">
      <c r="H159" s="138" t="s">
        <v>1075</v>
      </c>
    </row>
    <row r="160" spans="8:8">
      <c r="H160" s="53" t="s">
        <v>1101</v>
      </c>
    </row>
    <row r="161" spans="8:8">
      <c r="H161" s="138" t="s">
        <v>701</v>
      </c>
    </row>
    <row r="162" spans="8:8">
      <c r="H162" s="138" t="s">
        <v>702</v>
      </c>
    </row>
    <row r="163" spans="8:8">
      <c r="H163" s="138" t="s">
        <v>703</v>
      </c>
    </row>
    <row r="164" spans="8:8">
      <c r="H164" s="138" t="s">
        <v>704</v>
      </c>
    </row>
    <row r="165" spans="8:8">
      <c r="H165" s="138" t="s">
        <v>705</v>
      </c>
    </row>
    <row r="166" spans="8:8">
      <c r="H166" s="138" t="s">
        <v>706</v>
      </c>
    </row>
    <row r="167" spans="8:8">
      <c r="H167" s="138" t="s">
        <v>707</v>
      </c>
    </row>
    <row r="168" spans="8:8">
      <c r="H168" s="138" t="s">
        <v>708</v>
      </c>
    </row>
    <row r="169" spans="8:8">
      <c r="H169" s="138" t="s">
        <v>709</v>
      </c>
    </row>
    <row r="170" spans="8:8">
      <c r="H170" s="138" t="s">
        <v>710</v>
      </c>
    </row>
    <row r="171" spans="8:8">
      <c r="H171" s="138" t="s">
        <v>711</v>
      </c>
    </row>
    <row r="172" spans="8:8">
      <c r="H172" s="138" t="s">
        <v>712</v>
      </c>
    </row>
    <row r="173" spans="8:8">
      <c r="H173" s="138" t="s">
        <v>1064</v>
      </c>
    </row>
    <row r="174" spans="8:8">
      <c r="H174" s="138" t="s">
        <v>713</v>
      </c>
    </row>
    <row r="175" spans="8:8">
      <c r="H175" s="138" t="s">
        <v>714</v>
      </c>
    </row>
    <row r="176" spans="8:8">
      <c r="H176" s="138" t="s">
        <v>715</v>
      </c>
    </row>
    <row r="177" spans="8:8">
      <c r="H177" s="138" t="s">
        <v>716</v>
      </c>
    </row>
    <row r="178" spans="8:8">
      <c r="H178" s="138" t="s">
        <v>717</v>
      </c>
    </row>
    <row r="179" spans="8:8">
      <c r="H179" s="138" t="s">
        <v>718</v>
      </c>
    </row>
    <row r="180" spans="8:8">
      <c r="H180" s="138" t="s">
        <v>719</v>
      </c>
    </row>
    <row r="181" spans="8:8">
      <c r="H181" s="138" t="s">
        <v>720</v>
      </c>
    </row>
    <row r="182" spans="8:8">
      <c r="H182" s="138" t="s">
        <v>721</v>
      </c>
    </row>
    <row r="183" spans="8:8">
      <c r="H183" s="138" t="s">
        <v>722</v>
      </c>
    </row>
    <row r="184" spans="8:8">
      <c r="H184" s="138" t="s">
        <v>723</v>
      </c>
    </row>
    <row r="185" spans="8:8">
      <c r="H185" s="138" t="s">
        <v>724</v>
      </c>
    </row>
    <row r="186" spans="8:8">
      <c r="H186" s="138" t="s">
        <v>725</v>
      </c>
    </row>
    <row r="187" spans="8:8">
      <c r="H187" s="138" t="s">
        <v>726</v>
      </c>
    </row>
    <row r="188" spans="8:8">
      <c r="H188" s="138" t="s">
        <v>727</v>
      </c>
    </row>
    <row r="189" spans="8:8">
      <c r="H189" s="138" t="s">
        <v>728</v>
      </c>
    </row>
    <row r="190" spans="8:8">
      <c r="H190" s="138" t="s">
        <v>729</v>
      </c>
    </row>
    <row r="191" spans="8:8">
      <c r="H191" s="138" t="s">
        <v>730</v>
      </c>
    </row>
    <row r="192" spans="8:8">
      <c r="H192" s="138" t="s">
        <v>1084</v>
      </c>
    </row>
    <row r="193" spans="8:8">
      <c r="H193" s="138" t="s">
        <v>731</v>
      </c>
    </row>
    <row r="194" spans="8:8">
      <c r="H194" s="138" t="s">
        <v>732</v>
      </c>
    </row>
    <row r="195" spans="8:8">
      <c r="H195" s="138" t="s">
        <v>733</v>
      </c>
    </row>
    <row r="196" spans="8:8">
      <c r="H196" s="138" t="s">
        <v>1065</v>
      </c>
    </row>
    <row r="197" spans="8:8">
      <c r="H197" s="138" t="s">
        <v>734</v>
      </c>
    </row>
    <row r="198" spans="8:8">
      <c r="H198" s="138" t="s">
        <v>735</v>
      </c>
    </row>
    <row r="199" spans="8:8">
      <c r="H199" s="138" t="s">
        <v>736</v>
      </c>
    </row>
    <row r="200" spans="8:8">
      <c r="H200" s="138" t="s">
        <v>737</v>
      </c>
    </row>
    <row r="201" spans="8:8">
      <c r="H201" s="138" t="s">
        <v>738</v>
      </c>
    </row>
    <row r="202" spans="8:8">
      <c r="H202" s="138" t="s">
        <v>739</v>
      </c>
    </row>
    <row r="203" spans="8:8">
      <c r="H203" s="138" t="s">
        <v>327</v>
      </c>
    </row>
    <row r="204" spans="8:8">
      <c r="H204" s="138" t="s">
        <v>740</v>
      </c>
    </row>
    <row r="205" spans="8:8">
      <c r="H205" s="138" t="s">
        <v>741</v>
      </c>
    </row>
    <row r="206" spans="8:8">
      <c r="H206" s="138" t="s">
        <v>318</v>
      </c>
    </row>
    <row r="207" spans="8:8">
      <c r="H207" s="138" t="s">
        <v>742</v>
      </c>
    </row>
    <row r="208" spans="8:8">
      <c r="H208" s="138" t="s">
        <v>743</v>
      </c>
    </row>
    <row r="209" spans="8:8">
      <c r="H209" s="138" t="s">
        <v>744</v>
      </c>
    </row>
    <row r="210" spans="8:8">
      <c r="H210" s="138" t="s">
        <v>745</v>
      </c>
    </row>
    <row r="211" spans="8:8">
      <c r="H211" s="138" t="s">
        <v>746</v>
      </c>
    </row>
    <row r="212" spans="8:8">
      <c r="H212" s="138" t="s">
        <v>747</v>
      </c>
    </row>
    <row r="213" spans="8:8">
      <c r="H213" s="138" t="s">
        <v>748</v>
      </c>
    </row>
    <row r="214" spans="8:8">
      <c r="H214" s="138" t="s">
        <v>749</v>
      </c>
    </row>
    <row r="215" spans="8:8">
      <c r="H215" s="138" t="s">
        <v>750</v>
      </c>
    </row>
    <row r="216" spans="8:8">
      <c r="H216" s="138" t="s">
        <v>751</v>
      </c>
    </row>
    <row r="217" spans="8:8">
      <c r="H217" s="138" t="s">
        <v>752</v>
      </c>
    </row>
    <row r="218" spans="8:8">
      <c r="H218" s="138" t="s">
        <v>753</v>
      </c>
    </row>
    <row r="219" spans="8:8">
      <c r="H219" s="138" t="s">
        <v>754</v>
      </c>
    </row>
    <row r="220" spans="8:8">
      <c r="H220" s="138" t="s">
        <v>755</v>
      </c>
    </row>
    <row r="221" spans="8:8">
      <c r="H221" s="138" t="s">
        <v>756</v>
      </c>
    </row>
    <row r="222" spans="8:8">
      <c r="H222" s="138" t="s">
        <v>1214</v>
      </c>
    </row>
    <row r="223" spans="8:8">
      <c r="H223" s="138" t="s">
        <v>757</v>
      </c>
    </row>
    <row r="224" spans="8:8">
      <c r="H224" s="138" t="s">
        <v>556</v>
      </c>
    </row>
    <row r="226" spans="8:8">
      <c r="H226" s="137" t="s">
        <v>769</v>
      </c>
    </row>
    <row r="227" spans="8:8">
      <c r="H227" s="138" t="s">
        <v>721</v>
      </c>
    </row>
    <row r="228" spans="8:8">
      <c r="H228" s="138" t="s">
        <v>712</v>
      </c>
    </row>
    <row r="229" spans="8:8">
      <c r="H229" s="138" t="s">
        <v>689</v>
      </c>
    </row>
    <row r="230" spans="8:8">
      <c r="H230" s="138" t="s">
        <v>765</v>
      </c>
    </row>
    <row r="231" spans="8:8">
      <c r="H231" s="138" t="s">
        <v>799</v>
      </c>
    </row>
    <row r="232" spans="8:8">
      <c r="H232" s="138" t="s">
        <v>766</v>
      </c>
    </row>
    <row r="233" spans="8:8">
      <c r="H233" s="138" t="s">
        <v>607</v>
      </c>
    </row>
    <row r="234" spans="8:8">
      <c r="H234" s="138" t="s">
        <v>610</v>
      </c>
    </row>
    <row r="235" spans="8:8">
      <c r="H235" s="138" t="s">
        <v>811</v>
      </c>
    </row>
    <row r="236" spans="8:8">
      <c r="H236" s="138" t="s">
        <v>847</v>
      </c>
    </row>
    <row r="237" spans="8:8">
      <c r="H237" s="138" t="s">
        <v>638</v>
      </c>
    </row>
    <row r="238" spans="8:8">
      <c r="H238" s="138" t="s">
        <v>730</v>
      </c>
    </row>
    <row r="239" spans="8:8">
      <c r="H239" s="138" t="s">
        <v>1055</v>
      </c>
    </row>
  </sheetData>
  <sortState xmlns:xlrd2="http://schemas.microsoft.com/office/spreadsheetml/2017/richdata2" ref="B4:B26">
    <sortCondition ref="B4:B26"/>
  </sortState>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0"/>
  <sheetViews>
    <sheetView tabSelected="1" zoomScaleNormal="100" workbookViewId="0">
      <selection activeCell="B7" sqref="B7"/>
    </sheetView>
  </sheetViews>
  <sheetFormatPr defaultRowHeight="15"/>
  <cols>
    <col min="1" max="1" width="33.42578125" style="138" customWidth="1"/>
    <col min="2" max="2" width="177.28515625" style="138" bestFit="1" customWidth="1"/>
    <col min="3" max="3" width="18.85546875" bestFit="1" customWidth="1"/>
    <col min="4" max="16384" width="9.140625" style="138"/>
  </cols>
  <sheetData>
    <row r="1" spans="1:4">
      <c r="A1" s="137" t="s">
        <v>102</v>
      </c>
    </row>
    <row r="3" spans="1:4" s="140" customFormat="1">
      <c r="A3" s="139" t="s">
        <v>1242</v>
      </c>
      <c r="C3" s="141"/>
    </row>
    <row r="4" spans="1:4">
      <c r="A4" s="142" t="s">
        <v>1243</v>
      </c>
      <c r="B4" s="138" t="s">
        <v>1391</v>
      </c>
    </row>
    <row r="5" spans="1:4">
      <c r="A5" s="142" t="s">
        <v>1244</v>
      </c>
      <c r="B5" s="138" t="s">
        <v>1392</v>
      </c>
    </row>
    <row r="6" spans="1:4">
      <c r="A6" s="142" t="s">
        <v>1245</v>
      </c>
      <c r="B6" s="138" t="s">
        <v>1393</v>
      </c>
    </row>
    <row r="7" spans="1:4">
      <c r="A7" s="142"/>
    </row>
    <row r="8" spans="1:4">
      <c r="A8" s="142"/>
    </row>
    <row r="9" spans="1:4" s="140" customFormat="1">
      <c r="A9" s="139" t="s">
        <v>1241</v>
      </c>
      <c r="B9" s="139" t="s">
        <v>1117</v>
      </c>
      <c r="C9" s="139" t="s">
        <v>1116</v>
      </c>
      <c r="D9" s="139"/>
    </row>
    <row r="10" spans="1:4">
      <c r="A10" s="138" t="s">
        <v>770</v>
      </c>
      <c r="B10" s="138" t="s">
        <v>1109</v>
      </c>
      <c r="C10" s="138" t="s">
        <v>1118</v>
      </c>
    </row>
    <row r="11" spans="1:4">
      <c r="A11" s="138" t="s">
        <v>798</v>
      </c>
      <c r="B11" s="138" t="s">
        <v>1120</v>
      </c>
      <c r="C11" s="138" t="s">
        <v>1118</v>
      </c>
    </row>
    <row r="12" spans="1:4">
      <c r="A12" s="138" t="s">
        <v>771</v>
      </c>
      <c r="B12" s="138" t="s">
        <v>1121</v>
      </c>
      <c r="C12" s="138" t="s">
        <v>1119</v>
      </c>
    </row>
    <row r="13" spans="1:4">
      <c r="A13" s="138" t="s">
        <v>308</v>
      </c>
      <c r="B13" s="138" t="s">
        <v>1192</v>
      </c>
      <c r="C13" s="138" t="s">
        <v>1118</v>
      </c>
    </row>
    <row r="14" spans="1:4">
      <c r="A14" s="138" t="s">
        <v>772</v>
      </c>
      <c r="B14" s="138" t="s">
        <v>1193</v>
      </c>
      <c r="C14" s="138" t="s">
        <v>1118</v>
      </c>
    </row>
    <row r="15" spans="1:4">
      <c r="A15" s="138" t="s">
        <v>773</v>
      </c>
      <c r="B15" s="138" t="s">
        <v>1180</v>
      </c>
      <c r="C15" s="138" t="s">
        <v>1118</v>
      </c>
    </row>
    <row r="16" spans="1:4">
      <c r="A16" s="138" t="s">
        <v>774</v>
      </c>
      <c r="B16" s="138" t="s">
        <v>775</v>
      </c>
      <c r="C16" s="138" t="s">
        <v>1118</v>
      </c>
    </row>
    <row r="17" spans="1:3">
      <c r="C17" s="138"/>
    </row>
    <row r="18" spans="1:3" s="140" customFormat="1">
      <c r="A18" s="139" t="s">
        <v>1240</v>
      </c>
      <c r="B18" s="140" t="s">
        <v>758</v>
      </c>
      <c r="C18" s="139" t="s">
        <v>1116</v>
      </c>
    </row>
    <row r="19" spans="1:3">
      <c r="A19" s="138" t="s">
        <v>320</v>
      </c>
      <c r="B19" s="138" t="s">
        <v>1257</v>
      </c>
      <c r="C19" s="138" t="s">
        <v>1122</v>
      </c>
    </row>
    <row r="20" spans="1:3">
      <c r="A20" s="138" t="s">
        <v>1259</v>
      </c>
      <c r="B20" s="138" t="s">
        <v>1126</v>
      </c>
      <c r="C20" s="138" t="s">
        <v>1123</v>
      </c>
    </row>
    <row r="21" spans="1:3">
      <c r="A21" s="138" t="s">
        <v>781</v>
      </c>
      <c r="B21" s="138" t="s">
        <v>1127</v>
      </c>
      <c r="C21" s="138" t="s">
        <v>1122</v>
      </c>
    </row>
    <row r="22" spans="1:3">
      <c r="A22" s="138" t="s">
        <v>779</v>
      </c>
      <c r="B22" s="138" t="s">
        <v>1128</v>
      </c>
      <c r="C22" s="138" t="s">
        <v>1122</v>
      </c>
    </row>
    <row r="23" spans="1:3">
      <c r="A23" s="138" t="s">
        <v>778</v>
      </c>
      <c r="B23" s="138" t="s">
        <v>1129</v>
      </c>
      <c r="C23" s="138" t="s">
        <v>1124</v>
      </c>
    </row>
    <row r="24" spans="1:3">
      <c r="A24" s="138" t="s">
        <v>780</v>
      </c>
      <c r="B24" s="138" t="s">
        <v>1130</v>
      </c>
      <c r="C24" s="138" t="s">
        <v>1125</v>
      </c>
    </row>
    <row r="25" spans="1:3">
      <c r="A25" s="138" t="s">
        <v>1069</v>
      </c>
      <c r="B25" s="138" t="s">
        <v>1132</v>
      </c>
      <c r="C25" s="138" t="s">
        <v>1190</v>
      </c>
    </row>
    <row r="26" spans="1:3">
      <c r="A26" s="138" t="s">
        <v>370</v>
      </c>
      <c r="B26" s="138" t="s">
        <v>1088</v>
      </c>
      <c r="C26" s="138" t="s">
        <v>1122</v>
      </c>
    </row>
    <row r="27" spans="1:3">
      <c r="C27" s="138"/>
    </row>
    <row r="28" spans="1:3" s="140" customFormat="1">
      <c r="A28" s="139" t="s">
        <v>1239</v>
      </c>
      <c r="C28" s="139" t="s">
        <v>1116</v>
      </c>
    </row>
    <row r="29" spans="1:3">
      <c r="A29" s="138" t="s">
        <v>177</v>
      </c>
      <c r="B29" s="138" t="s">
        <v>1189</v>
      </c>
      <c r="C29" s="138" t="s">
        <v>1119</v>
      </c>
    </row>
    <row r="30" spans="1:3">
      <c r="A30" s="138" t="s">
        <v>182</v>
      </c>
      <c r="B30" s="138" t="s">
        <v>1133</v>
      </c>
      <c r="C30" s="138" t="s">
        <v>1119</v>
      </c>
    </row>
    <row r="31" spans="1:3">
      <c r="A31" s="138" t="s">
        <v>801</v>
      </c>
      <c r="B31" s="138" t="s">
        <v>808</v>
      </c>
      <c r="C31" s="138" t="s">
        <v>1191</v>
      </c>
    </row>
    <row r="32" spans="1:3">
      <c r="A32" s="138" t="s">
        <v>802</v>
      </c>
      <c r="B32" s="138" t="s">
        <v>1134</v>
      </c>
      <c r="C32" s="138" t="s">
        <v>1177</v>
      </c>
    </row>
    <row r="33" spans="1:3">
      <c r="A33" s="138" t="s">
        <v>803</v>
      </c>
      <c r="B33" s="138" t="s">
        <v>1135</v>
      </c>
      <c r="C33" s="138" t="s">
        <v>1119</v>
      </c>
    </row>
    <row r="34" spans="1:3">
      <c r="A34" s="138" t="s">
        <v>804</v>
      </c>
      <c r="B34" s="138" t="s">
        <v>1136</v>
      </c>
      <c r="C34" s="138" t="s">
        <v>1119</v>
      </c>
    </row>
    <row r="35" spans="1:3">
      <c r="A35" s="138" t="s">
        <v>806</v>
      </c>
      <c r="B35" s="138" t="s">
        <v>1258</v>
      </c>
      <c r="C35" s="138" t="s">
        <v>1190</v>
      </c>
    </row>
    <row r="36" spans="1:3">
      <c r="C36" s="138"/>
    </row>
    <row r="37" spans="1:3" s="140" customFormat="1">
      <c r="A37" s="139" t="s">
        <v>1238</v>
      </c>
      <c r="C37" s="139" t="s">
        <v>1116</v>
      </c>
    </row>
    <row r="38" spans="1:3">
      <c r="A38" s="138" t="s">
        <v>1102</v>
      </c>
      <c r="B38" s="138" t="s">
        <v>1137</v>
      </c>
      <c r="C38" s="138" t="s">
        <v>1119</v>
      </c>
    </row>
    <row r="39" spans="1:3">
      <c r="A39" s="138" t="s">
        <v>317</v>
      </c>
      <c r="B39" s="138" t="s">
        <v>1138</v>
      </c>
      <c r="C39" s="138" t="s">
        <v>1119</v>
      </c>
    </row>
    <row r="40" spans="1:3">
      <c r="A40" s="138" t="s">
        <v>782</v>
      </c>
      <c r="B40" s="138" t="s">
        <v>1139</v>
      </c>
      <c r="C40" s="138" t="s">
        <v>1119</v>
      </c>
    </row>
    <row r="41" spans="1:3">
      <c r="A41" s="138" t="s">
        <v>783</v>
      </c>
      <c r="B41" s="138" t="s">
        <v>1141</v>
      </c>
      <c r="C41" s="138" t="s">
        <v>1119</v>
      </c>
    </row>
    <row r="42" spans="1:3">
      <c r="A42" s="138" t="s">
        <v>794</v>
      </c>
      <c r="B42" s="138" t="s">
        <v>1154</v>
      </c>
      <c r="C42" s="138" t="s">
        <v>1151</v>
      </c>
    </row>
    <row r="43" spans="1:3">
      <c r="A43" s="138" t="s">
        <v>167</v>
      </c>
      <c r="B43" s="138" t="s">
        <v>1140</v>
      </c>
      <c r="C43" s="138" t="s">
        <v>1119</v>
      </c>
    </row>
    <row r="44" spans="1:3">
      <c r="A44" s="138" t="s">
        <v>1068</v>
      </c>
      <c r="B44" s="138" t="s">
        <v>1249</v>
      </c>
      <c r="C44" s="138" t="s">
        <v>1119</v>
      </c>
    </row>
    <row r="45" spans="1:3">
      <c r="A45" s="138" t="s">
        <v>784</v>
      </c>
      <c r="B45" s="138" t="s">
        <v>1142</v>
      </c>
      <c r="C45" s="138" t="s">
        <v>1143</v>
      </c>
    </row>
    <row r="46" spans="1:3">
      <c r="A46" s="138" t="s">
        <v>785</v>
      </c>
      <c r="B46" s="138" t="s">
        <v>1147</v>
      </c>
      <c r="C46" s="138" t="s">
        <v>1144</v>
      </c>
    </row>
    <row r="47" spans="1:3">
      <c r="A47" s="138" t="s">
        <v>786</v>
      </c>
      <c r="B47" s="138" t="s">
        <v>1148</v>
      </c>
      <c r="C47" s="138" t="s">
        <v>1145</v>
      </c>
    </row>
    <row r="48" spans="1:3">
      <c r="A48" s="138" t="s">
        <v>332</v>
      </c>
      <c r="B48" s="138" t="s">
        <v>1149</v>
      </c>
      <c r="C48" s="138" t="s">
        <v>1143</v>
      </c>
    </row>
    <row r="49" spans="1:3">
      <c r="A49" s="138" t="s">
        <v>787</v>
      </c>
      <c r="B49" s="138" t="s">
        <v>1250</v>
      </c>
      <c r="C49" s="138" t="s">
        <v>1146</v>
      </c>
    </row>
    <row r="50" spans="1:3">
      <c r="A50" s="138" t="s">
        <v>788</v>
      </c>
      <c r="B50" s="138" t="s">
        <v>1246</v>
      </c>
      <c r="C50" s="138" t="s">
        <v>1143</v>
      </c>
    </row>
    <row r="51" spans="1:3">
      <c r="A51" s="138" t="s">
        <v>789</v>
      </c>
      <c r="B51" s="138" t="s">
        <v>1150</v>
      </c>
      <c r="C51" s="138" t="s">
        <v>1145</v>
      </c>
    </row>
    <row r="52" spans="1:3">
      <c r="A52" s="138" t="s">
        <v>790</v>
      </c>
      <c r="B52" s="138" t="s">
        <v>1152</v>
      </c>
      <c r="C52" s="138" t="s">
        <v>1146</v>
      </c>
    </row>
    <row r="53" spans="1:3">
      <c r="A53" s="138" t="s">
        <v>791</v>
      </c>
      <c r="B53" s="138" t="s">
        <v>1153</v>
      </c>
      <c r="C53" s="138" t="s">
        <v>1146</v>
      </c>
    </row>
    <row r="54" spans="1:3">
      <c r="A54" s="138" t="s">
        <v>792</v>
      </c>
      <c r="B54" s="138" t="s">
        <v>1247</v>
      </c>
      <c r="C54" s="138" t="s">
        <v>1146</v>
      </c>
    </row>
    <row r="55" spans="1:3">
      <c r="A55" s="138" t="s">
        <v>793</v>
      </c>
      <c r="B55" s="138" t="s">
        <v>1248</v>
      </c>
      <c r="C55" s="138" t="s">
        <v>1190</v>
      </c>
    </row>
    <row r="56" spans="1:3">
      <c r="A56" s="138" t="s">
        <v>310</v>
      </c>
      <c r="B56" s="138" t="s">
        <v>1155</v>
      </c>
      <c r="C56" s="138" t="s">
        <v>1190</v>
      </c>
    </row>
    <row r="57" spans="1:3">
      <c r="A57" s="138" t="s">
        <v>1063</v>
      </c>
      <c r="B57" s="138" t="s">
        <v>1156</v>
      </c>
      <c r="C57" s="138" t="s">
        <v>1157</v>
      </c>
    </row>
    <row r="58" spans="1:3">
      <c r="C58" s="138"/>
    </row>
    <row r="59" spans="1:3" s="139" customFormat="1">
      <c r="A59" s="139" t="s">
        <v>837</v>
      </c>
      <c r="C59" s="139" t="s">
        <v>1116</v>
      </c>
    </row>
    <row r="60" spans="1:3">
      <c r="A60" s="138" t="s">
        <v>813</v>
      </c>
      <c r="B60" s="138" t="s">
        <v>809</v>
      </c>
      <c r="C60" s="138" t="s">
        <v>1118</v>
      </c>
    </row>
    <row r="61" spans="1:3">
      <c r="A61" s="138" t="s">
        <v>812</v>
      </c>
      <c r="B61" s="138" t="s">
        <v>810</v>
      </c>
      <c r="C61" s="138" t="s">
        <v>1251</v>
      </c>
    </row>
    <row r="62" spans="1:3">
      <c r="A62" s="138" t="s">
        <v>405</v>
      </c>
      <c r="B62" s="138" t="s">
        <v>814</v>
      </c>
      <c r="C62" s="138" t="s">
        <v>1118</v>
      </c>
    </row>
    <row r="63" spans="1:3">
      <c r="A63" s="138" t="s">
        <v>816</v>
      </c>
      <c r="B63" s="138" t="s">
        <v>815</v>
      </c>
      <c r="C63" s="138" t="s">
        <v>1252</v>
      </c>
    </row>
    <row r="64" spans="1:3">
      <c r="A64" s="138" t="s">
        <v>818</v>
      </c>
      <c r="B64" s="138" t="s">
        <v>817</v>
      </c>
      <c r="C64" s="138" t="s">
        <v>1252</v>
      </c>
    </row>
    <row r="65" spans="1:3">
      <c r="A65" s="138" t="s">
        <v>1067</v>
      </c>
      <c r="B65" s="138" t="s">
        <v>819</v>
      </c>
      <c r="C65" s="138" t="s">
        <v>1252</v>
      </c>
    </row>
    <row r="66" spans="1:3">
      <c r="A66" s="138" t="s">
        <v>822</v>
      </c>
      <c r="B66" s="138" t="s">
        <v>820</v>
      </c>
      <c r="C66" s="138" t="s">
        <v>1251</v>
      </c>
    </row>
    <row r="67" spans="1:3">
      <c r="A67" s="138" t="s">
        <v>760</v>
      </c>
      <c r="B67" s="138" t="s">
        <v>821</v>
      </c>
      <c r="C67" s="138" t="s">
        <v>1251</v>
      </c>
    </row>
    <row r="68" spans="1:3">
      <c r="A68" s="138" t="s">
        <v>823</v>
      </c>
      <c r="B68" s="138" t="s">
        <v>824</v>
      </c>
      <c r="C68" s="138" t="s">
        <v>1252</v>
      </c>
    </row>
    <row r="69" spans="1:3">
      <c r="A69" s="138" t="s">
        <v>803</v>
      </c>
      <c r="B69" s="138" t="s">
        <v>825</v>
      </c>
      <c r="C69" s="138" t="s">
        <v>1251</v>
      </c>
    </row>
    <row r="70" spans="1:3">
      <c r="A70" s="138" t="s">
        <v>826</v>
      </c>
      <c r="B70" s="138" t="s">
        <v>879</v>
      </c>
      <c r="C70" s="138" t="s">
        <v>1251</v>
      </c>
    </row>
    <row r="71" spans="1:3">
      <c r="A71" s="138" t="s">
        <v>828</v>
      </c>
      <c r="B71" s="138" t="s">
        <v>827</v>
      </c>
      <c r="C71" s="138" t="s">
        <v>1251</v>
      </c>
    </row>
    <row r="72" spans="1:3">
      <c r="A72" s="138" t="s">
        <v>759</v>
      </c>
      <c r="B72" s="138" t="s">
        <v>829</v>
      </c>
      <c r="C72" s="138" t="s">
        <v>1252</v>
      </c>
    </row>
    <row r="73" spans="1:3">
      <c r="A73" s="138" t="s">
        <v>831</v>
      </c>
      <c r="B73" s="138" t="s">
        <v>830</v>
      </c>
      <c r="C73" s="138" t="s">
        <v>1252</v>
      </c>
    </row>
    <row r="74" spans="1:3">
      <c r="A74" s="138" t="s">
        <v>1087</v>
      </c>
      <c r="B74" s="53" t="s">
        <v>1088</v>
      </c>
      <c r="C74" s="138" t="s">
        <v>1252</v>
      </c>
    </row>
    <row r="75" spans="1:3">
      <c r="A75" s="138" t="s">
        <v>300</v>
      </c>
      <c r="C75" s="138" t="s">
        <v>1251</v>
      </c>
    </row>
    <row r="76" spans="1:3">
      <c r="A76" s="138" t="s">
        <v>327</v>
      </c>
      <c r="C76" s="138" t="s">
        <v>1251</v>
      </c>
    </row>
    <row r="78" spans="1:3" s="140" customFormat="1">
      <c r="A78" s="139" t="s">
        <v>303</v>
      </c>
      <c r="B78" s="139"/>
      <c r="C78" s="141"/>
    </row>
    <row r="79" spans="1:3">
      <c r="A79" s="138" t="s">
        <v>859</v>
      </c>
      <c r="B79" s="138" t="s">
        <v>1253</v>
      </c>
    </row>
    <row r="80" spans="1:3">
      <c r="A80" s="138" t="s">
        <v>58</v>
      </c>
      <c r="B80" s="138" t="s">
        <v>838</v>
      </c>
    </row>
    <row r="81" spans="1:2">
      <c r="A81" s="138" t="s">
        <v>860</v>
      </c>
      <c r="B81" s="138" t="s">
        <v>839</v>
      </c>
    </row>
    <row r="82" spans="1:2">
      <c r="A82" s="138" t="s">
        <v>872</v>
      </c>
      <c r="B82" s="138" t="s">
        <v>840</v>
      </c>
    </row>
    <row r="83" spans="1:2">
      <c r="A83" s="138" t="s">
        <v>861</v>
      </c>
      <c r="B83" s="138" t="s">
        <v>841</v>
      </c>
    </row>
    <row r="84" spans="1:2">
      <c r="A84" s="138" t="s">
        <v>862</v>
      </c>
      <c r="B84" s="138" t="s">
        <v>842</v>
      </c>
    </row>
    <row r="85" spans="1:2">
      <c r="A85" s="138" t="s">
        <v>863</v>
      </c>
      <c r="B85" s="138" t="s">
        <v>843</v>
      </c>
    </row>
    <row r="86" spans="1:2">
      <c r="A86" s="138" t="s">
        <v>864</v>
      </c>
      <c r="B86" s="138" t="s">
        <v>844</v>
      </c>
    </row>
    <row r="87" spans="1:2">
      <c r="A87" s="138" t="s">
        <v>873</v>
      </c>
      <c r="B87" s="138" t="s">
        <v>845</v>
      </c>
    </row>
    <row r="88" spans="1:2">
      <c r="A88" s="138" t="s">
        <v>865</v>
      </c>
      <c r="B88" s="138" t="s">
        <v>846</v>
      </c>
    </row>
    <row r="89" spans="1:2">
      <c r="A89" s="138" t="s">
        <v>874</v>
      </c>
      <c r="B89" s="138" t="s">
        <v>848</v>
      </c>
    </row>
    <row r="90" spans="1:2">
      <c r="A90" s="138" t="s">
        <v>1106</v>
      </c>
      <c r="B90" s="138" t="s">
        <v>1108</v>
      </c>
    </row>
    <row r="91" spans="1:2">
      <c r="A91" s="138" t="s">
        <v>866</v>
      </c>
      <c r="B91" s="138" t="s">
        <v>849</v>
      </c>
    </row>
    <row r="92" spans="1:2">
      <c r="A92" s="138" t="s">
        <v>875</v>
      </c>
      <c r="B92" s="138" t="s">
        <v>850</v>
      </c>
    </row>
    <row r="93" spans="1:2">
      <c r="A93" s="138" t="s">
        <v>876</v>
      </c>
      <c r="B93" s="138" t="s">
        <v>851</v>
      </c>
    </row>
    <row r="94" spans="1:2">
      <c r="A94" s="138" t="s">
        <v>1237</v>
      </c>
      <c r="B94" s="138" t="s">
        <v>852</v>
      </c>
    </row>
    <row r="95" spans="1:2">
      <c r="A95" s="138" t="s">
        <v>868</v>
      </c>
      <c r="B95" s="138" t="s">
        <v>853</v>
      </c>
    </row>
    <row r="96" spans="1:2">
      <c r="A96" s="138" t="s">
        <v>869</v>
      </c>
      <c r="B96" s="138" t="s">
        <v>854</v>
      </c>
    </row>
    <row r="97" spans="1:3">
      <c r="A97" s="138" t="s">
        <v>877</v>
      </c>
      <c r="B97" s="138" t="s">
        <v>855</v>
      </c>
    </row>
    <row r="98" spans="1:3">
      <c r="A98" s="138" t="s">
        <v>870</v>
      </c>
      <c r="B98" s="138" t="s">
        <v>856</v>
      </c>
    </row>
    <row r="99" spans="1:3">
      <c r="A99" s="138" t="s">
        <v>878</v>
      </c>
      <c r="B99" s="138" t="s">
        <v>857</v>
      </c>
    </row>
    <row r="100" spans="1:3">
      <c r="A100" s="138" t="s">
        <v>871</v>
      </c>
      <c r="B100" s="138" t="s">
        <v>858</v>
      </c>
    </row>
    <row r="101" spans="1:3">
      <c r="A101" s="138" t="s">
        <v>835</v>
      </c>
      <c r="B101" s="138" t="s">
        <v>834</v>
      </c>
    </row>
    <row r="104" spans="1:3" s="140" customFormat="1">
      <c r="A104" s="139" t="s">
        <v>805</v>
      </c>
      <c r="B104" s="139"/>
      <c r="C104" s="141"/>
    </row>
    <row r="105" spans="1:3">
      <c r="A105" s="138" t="s">
        <v>761</v>
      </c>
      <c r="B105" s="138" t="s">
        <v>962</v>
      </c>
    </row>
    <row r="106" spans="1:3">
      <c r="A106" s="138" t="s">
        <v>934</v>
      </c>
      <c r="B106" s="138" t="s">
        <v>880</v>
      </c>
    </row>
    <row r="107" spans="1:3">
      <c r="A107" s="138" t="s">
        <v>935</v>
      </c>
      <c r="B107" s="138" t="s">
        <v>881</v>
      </c>
    </row>
    <row r="108" spans="1:3">
      <c r="A108" s="138" t="s">
        <v>950</v>
      </c>
      <c r="B108" s="138" t="s">
        <v>882</v>
      </c>
    </row>
    <row r="109" spans="1:3">
      <c r="A109" s="138" t="s">
        <v>936</v>
      </c>
      <c r="B109" s="138" t="s">
        <v>883</v>
      </c>
    </row>
    <row r="110" spans="1:3">
      <c r="A110" s="138" t="s">
        <v>937</v>
      </c>
      <c r="B110" s="138" t="s">
        <v>884</v>
      </c>
    </row>
    <row r="111" spans="1:3">
      <c r="A111" s="138" t="s">
        <v>938</v>
      </c>
      <c r="B111" s="138" t="s">
        <v>885</v>
      </c>
    </row>
    <row r="112" spans="1:3">
      <c r="A112" s="138" t="s">
        <v>939</v>
      </c>
      <c r="B112" s="138" t="s">
        <v>886</v>
      </c>
    </row>
    <row r="113" spans="1:2">
      <c r="A113" s="138" t="s">
        <v>940</v>
      </c>
      <c r="B113" s="138" t="s">
        <v>887</v>
      </c>
    </row>
    <row r="114" spans="1:2">
      <c r="A114" s="138" t="s">
        <v>941</v>
      </c>
      <c r="B114" s="138" t="s">
        <v>888</v>
      </c>
    </row>
    <row r="115" spans="1:2">
      <c r="A115" s="138" t="s">
        <v>951</v>
      </c>
      <c r="B115" s="138" t="s">
        <v>889</v>
      </c>
    </row>
    <row r="116" spans="1:2">
      <c r="A116" s="138" t="s">
        <v>942</v>
      </c>
      <c r="B116" s="138" t="s">
        <v>890</v>
      </c>
    </row>
    <row r="117" spans="1:2">
      <c r="A117" s="138" t="s">
        <v>943</v>
      </c>
      <c r="B117" s="138" t="s">
        <v>891</v>
      </c>
    </row>
    <row r="118" spans="1:2">
      <c r="A118" s="138" t="s">
        <v>952</v>
      </c>
      <c r="B118" s="138" t="s">
        <v>892</v>
      </c>
    </row>
    <row r="119" spans="1:2">
      <c r="A119" s="138" t="s">
        <v>953</v>
      </c>
      <c r="B119" s="138" t="s">
        <v>893</v>
      </c>
    </row>
    <row r="120" spans="1:2">
      <c r="A120" s="138" t="s">
        <v>944</v>
      </c>
      <c r="B120" s="138" t="s">
        <v>894</v>
      </c>
    </row>
    <row r="121" spans="1:2">
      <c r="A121" s="138" t="s">
        <v>73</v>
      </c>
      <c r="B121" s="138" t="s">
        <v>895</v>
      </c>
    </row>
    <row r="122" spans="1:2">
      <c r="A122" s="138" t="s">
        <v>954</v>
      </c>
      <c r="B122" s="138" t="s">
        <v>896</v>
      </c>
    </row>
    <row r="123" spans="1:2">
      <c r="A123" s="138" t="s">
        <v>945</v>
      </c>
      <c r="B123" s="138" t="s">
        <v>897</v>
      </c>
    </row>
    <row r="124" spans="1:2">
      <c r="A124" s="138" t="s">
        <v>946</v>
      </c>
      <c r="B124" s="138" t="s">
        <v>898</v>
      </c>
    </row>
    <row r="125" spans="1:2">
      <c r="A125" s="138" t="s">
        <v>955</v>
      </c>
      <c r="B125" s="138" t="s">
        <v>899</v>
      </c>
    </row>
    <row r="126" spans="1:2">
      <c r="A126" s="138" t="s">
        <v>1234</v>
      </c>
      <c r="B126" s="138" t="s">
        <v>900</v>
      </c>
    </row>
    <row r="127" spans="1:2">
      <c r="A127" s="138" t="s">
        <v>1231</v>
      </c>
      <c r="B127" s="138" t="s">
        <v>901</v>
      </c>
    </row>
    <row r="128" spans="1:2">
      <c r="A128" s="138" t="s">
        <v>1235</v>
      </c>
      <c r="B128" s="138" t="s">
        <v>902</v>
      </c>
    </row>
    <row r="129" spans="1:2">
      <c r="A129" s="138" t="s">
        <v>1232</v>
      </c>
      <c r="B129" s="138" t="s">
        <v>903</v>
      </c>
    </row>
    <row r="130" spans="1:2">
      <c r="A130" s="138" t="s">
        <v>80</v>
      </c>
      <c r="B130" s="138" t="s">
        <v>904</v>
      </c>
    </row>
    <row r="131" spans="1:2">
      <c r="A131" s="138" t="s">
        <v>947</v>
      </c>
      <c r="B131" s="138" t="s">
        <v>905</v>
      </c>
    </row>
    <row r="132" spans="1:2">
      <c r="A132" s="138" t="s">
        <v>1215</v>
      </c>
      <c r="B132" s="138" t="s">
        <v>906</v>
      </c>
    </row>
    <row r="133" spans="1:2">
      <c r="A133" s="138" t="s">
        <v>1216</v>
      </c>
      <c r="B133" s="138" t="s">
        <v>907</v>
      </c>
    </row>
    <row r="134" spans="1:2">
      <c r="A134" s="138" t="s">
        <v>1217</v>
      </c>
      <c r="B134" s="138" t="s">
        <v>908</v>
      </c>
    </row>
    <row r="135" spans="1:2">
      <c r="A135" s="138" t="s">
        <v>1218</v>
      </c>
      <c r="B135" s="138" t="s">
        <v>909</v>
      </c>
    </row>
    <row r="136" spans="1:2">
      <c r="A136" s="138" t="s">
        <v>1219</v>
      </c>
      <c r="B136" s="138" t="s">
        <v>910</v>
      </c>
    </row>
    <row r="137" spans="1:2">
      <c r="A137" s="138" t="s">
        <v>1220</v>
      </c>
      <c r="B137" s="138" t="s">
        <v>911</v>
      </c>
    </row>
    <row r="138" spans="1:2">
      <c r="A138" s="138" t="s">
        <v>1221</v>
      </c>
      <c r="B138" s="138" t="s">
        <v>912</v>
      </c>
    </row>
    <row r="139" spans="1:2">
      <c r="A139" s="138" t="s">
        <v>1222</v>
      </c>
      <c r="B139" s="138" t="s">
        <v>913</v>
      </c>
    </row>
    <row r="140" spans="1:2">
      <c r="A140" s="138" t="s">
        <v>1223</v>
      </c>
      <c r="B140" s="138" t="s">
        <v>914</v>
      </c>
    </row>
    <row r="141" spans="1:2">
      <c r="A141" s="138" t="s">
        <v>1224</v>
      </c>
      <c r="B141" s="138" t="s">
        <v>915</v>
      </c>
    </row>
    <row r="142" spans="1:2">
      <c r="A142" s="138" t="s">
        <v>1225</v>
      </c>
      <c r="B142" s="138" t="s">
        <v>916</v>
      </c>
    </row>
    <row r="143" spans="1:2">
      <c r="A143" s="138" t="s">
        <v>1226</v>
      </c>
      <c r="B143" s="138" t="s">
        <v>917</v>
      </c>
    </row>
    <row r="144" spans="1:2">
      <c r="A144" s="138" t="s">
        <v>1227</v>
      </c>
      <c r="B144" s="138" t="s">
        <v>918</v>
      </c>
    </row>
    <row r="145" spans="1:2">
      <c r="A145" s="138" t="s">
        <v>956</v>
      </c>
      <c r="B145" s="138" t="s">
        <v>920</v>
      </c>
    </row>
    <row r="146" spans="1:2">
      <c r="A146" s="138" t="s">
        <v>957</v>
      </c>
      <c r="B146" s="138" t="s">
        <v>919</v>
      </c>
    </row>
    <row r="147" spans="1:2">
      <c r="A147" s="138" t="s">
        <v>91</v>
      </c>
      <c r="B147" s="138" t="s">
        <v>921</v>
      </c>
    </row>
    <row r="148" spans="1:2">
      <c r="A148" s="138" t="s">
        <v>948</v>
      </c>
      <c r="B148" s="138" t="s">
        <v>922</v>
      </c>
    </row>
    <row r="149" spans="1:2">
      <c r="A149" s="138" t="s">
        <v>958</v>
      </c>
      <c r="B149" s="138" t="s">
        <v>923</v>
      </c>
    </row>
    <row r="150" spans="1:2">
      <c r="A150" s="138" t="s">
        <v>959</v>
      </c>
      <c r="B150" s="138" t="s">
        <v>924</v>
      </c>
    </row>
    <row r="151" spans="1:2">
      <c r="A151" s="138" t="s">
        <v>1199</v>
      </c>
      <c r="B151" s="138" t="s">
        <v>1200</v>
      </c>
    </row>
    <row r="152" spans="1:2">
      <c r="A152" s="138" t="s">
        <v>762</v>
      </c>
      <c r="B152" s="138" t="s">
        <v>925</v>
      </c>
    </row>
    <row r="153" spans="1:2">
      <c r="A153" s="138" t="s">
        <v>1208</v>
      </c>
      <c r="B153" s="138" t="s">
        <v>926</v>
      </c>
    </row>
    <row r="154" spans="1:2">
      <c r="A154" s="138" t="s">
        <v>1207</v>
      </c>
      <c r="B154" s="138" t="s">
        <v>927</v>
      </c>
    </row>
    <row r="155" spans="1:2">
      <c r="A155" s="138" t="s">
        <v>1211</v>
      </c>
      <c r="B155" s="138" t="s">
        <v>928</v>
      </c>
    </row>
    <row r="156" spans="1:2">
      <c r="A156" s="138" t="s">
        <v>1206</v>
      </c>
      <c r="B156" s="138" t="s">
        <v>929</v>
      </c>
    </row>
    <row r="157" spans="1:2">
      <c r="A157" s="138" t="s">
        <v>1205</v>
      </c>
      <c r="B157" s="138" t="s">
        <v>930</v>
      </c>
    </row>
    <row r="158" spans="1:2">
      <c r="A158" s="138" t="s">
        <v>960</v>
      </c>
      <c r="B158" s="138" t="s">
        <v>931</v>
      </c>
    </row>
    <row r="159" spans="1:2">
      <c r="A159" s="138" t="s">
        <v>961</v>
      </c>
      <c r="B159" s="138" t="s">
        <v>932</v>
      </c>
    </row>
    <row r="160" spans="1:2">
      <c r="A160" s="138" t="s">
        <v>949</v>
      </c>
      <c r="B160" s="138" t="s">
        <v>933</v>
      </c>
    </row>
    <row r="163" spans="1:3" s="140" customFormat="1">
      <c r="A163" s="139" t="s">
        <v>227</v>
      </c>
      <c r="B163" s="139"/>
      <c r="C163" s="141"/>
    </row>
    <row r="164" spans="1:3">
      <c r="A164" s="138" t="s">
        <v>164</v>
      </c>
      <c r="B164" s="138" t="s">
        <v>963</v>
      </c>
    </row>
    <row r="165" spans="1:3">
      <c r="A165" s="138" t="s">
        <v>995</v>
      </c>
      <c r="B165" s="138" t="s">
        <v>964</v>
      </c>
    </row>
    <row r="166" spans="1:3">
      <c r="A166" s="138" t="s">
        <v>996</v>
      </c>
      <c r="B166" s="138" t="s">
        <v>1077</v>
      </c>
    </row>
    <row r="167" spans="1:3">
      <c r="A167" s="138" t="s">
        <v>310</v>
      </c>
      <c r="B167" s="138" t="s">
        <v>1103</v>
      </c>
    </row>
    <row r="168" spans="1:3">
      <c r="A168" s="138" t="s">
        <v>764</v>
      </c>
      <c r="B168" s="138" t="s">
        <v>758</v>
      </c>
    </row>
    <row r="169" spans="1:3">
      <c r="A169" s="138" t="s">
        <v>1013</v>
      </c>
      <c r="B169" s="138" t="s">
        <v>965</v>
      </c>
    </row>
    <row r="170" spans="1:3">
      <c r="A170" s="138" t="s">
        <v>1014</v>
      </c>
      <c r="B170" s="138" t="s">
        <v>966</v>
      </c>
    </row>
    <row r="171" spans="1:3">
      <c r="A171" s="138" t="s">
        <v>302</v>
      </c>
      <c r="B171" s="138" t="s">
        <v>1070</v>
      </c>
    </row>
    <row r="172" spans="1:3">
      <c r="A172" s="138" t="s">
        <v>1015</v>
      </c>
      <c r="B172" s="138" t="s">
        <v>967</v>
      </c>
    </row>
    <row r="173" spans="1:3">
      <c r="A173" s="138" t="s">
        <v>997</v>
      </c>
      <c r="B173" s="138" t="s">
        <v>968</v>
      </c>
    </row>
    <row r="174" spans="1:3">
      <c r="A174" s="138" t="s">
        <v>1080</v>
      </c>
      <c r="B174" s="138" t="s">
        <v>1081</v>
      </c>
    </row>
    <row r="175" spans="1:3">
      <c r="A175" s="138" t="s">
        <v>998</v>
      </c>
      <c r="B175" s="138" t="s">
        <v>969</v>
      </c>
    </row>
    <row r="176" spans="1:3">
      <c r="A176" s="138" t="s">
        <v>999</v>
      </c>
      <c r="B176" s="138" t="s">
        <v>970</v>
      </c>
    </row>
    <row r="177" spans="1:2">
      <c r="A177" s="138" t="s">
        <v>1016</v>
      </c>
      <c r="B177" s="138" t="s">
        <v>971</v>
      </c>
    </row>
    <row r="178" spans="1:2">
      <c r="A178" s="138" t="s">
        <v>988</v>
      </c>
      <c r="B178" s="138" t="s">
        <v>989</v>
      </c>
    </row>
    <row r="179" spans="1:2">
      <c r="A179" s="138" t="s">
        <v>1000</v>
      </c>
      <c r="B179" s="138" t="s">
        <v>972</v>
      </c>
    </row>
    <row r="180" spans="1:2">
      <c r="A180" s="138" t="s">
        <v>1230</v>
      </c>
      <c r="B180" s="138" t="s">
        <v>973</v>
      </c>
    </row>
    <row r="181" spans="1:2">
      <c r="A181" s="138" t="s">
        <v>1001</v>
      </c>
      <c r="B181" s="138" t="s">
        <v>974</v>
      </c>
    </row>
    <row r="182" spans="1:2">
      <c r="A182" s="138" t="s">
        <v>1017</v>
      </c>
      <c r="B182" s="138" t="s">
        <v>975</v>
      </c>
    </row>
    <row r="183" spans="1:2">
      <c r="A183" s="138" t="s">
        <v>1018</v>
      </c>
      <c r="B183" s="138" t="s">
        <v>976</v>
      </c>
    </row>
    <row r="184" spans="1:2">
      <c r="A184" s="138" t="s">
        <v>1002</v>
      </c>
      <c r="B184" s="138" t="s">
        <v>977</v>
      </c>
    </row>
    <row r="185" spans="1:2">
      <c r="A185" s="138" t="s">
        <v>1003</v>
      </c>
      <c r="B185" s="138" t="s">
        <v>978</v>
      </c>
    </row>
    <row r="186" spans="1:2">
      <c r="A186" s="138" t="s">
        <v>1019</v>
      </c>
      <c r="B186" s="138" t="s">
        <v>979</v>
      </c>
    </row>
    <row r="187" spans="1:2">
      <c r="A187" s="138" t="s">
        <v>1020</v>
      </c>
      <c r="B187" s="138" t="s">
        <v>980</v>
      </c>
    </row>
    <row r="188" spans="1:2">
      <c r="A188" s="138" t="s">
        <v>1021</v>
      </c>
      <c r="B188" s="138" t="s">
        <v>981</v>
      </c>
    </row>
    <row r="189" spans="1:2">
      <c r="A189" s="138" t="s">
        <v>763</v>
      </c>
      <c r="B189" s="138" t="s">
        <v>1076</v>
      </c>
    </row>
    <row r="190" spans="1:2">
      <c r="A190" s="138" t="s">
        <v>1022</v>
      </c>
      <c r="B190" s="138" t="s">
        <v>982</v>
      </c>
    </row>
    <row r="191" spans="1:2">
      <c r="A191" s="138" t="s">
        <v>1004</v>
      </c>
      <c r="B191" s="138" t="s">
        <v>983</v>
      </c>
    </row>
    <row r="192" spans="1:2">
      <c r="A192" s="138" t="s">
        <v>1085</v>
      </c>
      <c r="B192" s="138" t="s">
        <v>1086</v>
      </c>
    </row>
    <row r="193" spans="1:2">
      <c r="A193" s="138" t="s">
        <v>1073</v>
      </c>
      <c r="B193" s="138" t="s">
        <v>1074</v>
      </c>
    </row>
    <row r="194" spans="1:2">
      <c r="A194" s="138" t="s">
        <v>1079</v>
      </c>
      <c r="B194" s="138" t="s">
        <v>1078</v>
      </c>
    </row>
    <row r="195" spans="1:2">
      <c r="A195" s="138" t="s">
        <v>1006</v>
      </c>
      <c r="B195" s="138" t="s">
        <v>984</v>
      </c>
    </row>
    <row r="196" spans="1:2">
      <c r="A196" s="138" t="s">
        <v>1007</v>
      </c>
      <c r="B196" s="138" t="s">
        <v>985</v>
      </c>
    </row>
    <row r="197" spans="1:2">
      <c r="A197" s="138" t="s">
        <v>1008</v>
      </c>
      <c r="B197" s="138" t="s">
        <v>986</v>
      </c>
    </row>
    <row r="198" spans="1:2">
      <c r="A198" s="138" t="s">
        <v>1009</v>
      </c>
      <c r="B198" s="138" t="s">
        <v>987</v>
      </c>
    </row>
    <row r="199" spans="1:2">
      <c r="A199" s="138" t="s">
        <v>767</v>
      </c>
      <c r="B199" s="138" t="s">
        <v>1072</v>
      </c>
    </row>
    <row r="200" spans="1:2">
      <c r="A200" s="138" t="s">
        <v>1010</v>
      </c>
      <c r="B200" s="138" t="s">
        <v>990</v>
      </c>
    </row>
    <row r="201" spans="1:2">
      <c r="A201" s="138" t="s">
        <v>1011</v>
      </c>
      <c r="B201" s="138" t="s">
        <v>991</v>
      </c>
    </row>
    <row r="202" spans="1:2">
      <c r="A202" s="138" t="s">
        <v>1212</v>
      </c>
      <c r="B202" s="138" t="s">
        <v>1213</v>
      </c>
    </row>
    <row r="203" spans="1:2">
      <c r="A203" s="138" t="s">
        <v>1210</v>
      </c>
      <c r="B203" s="138" t="s">
        <v>992</v>
      </c>
    </row>
    <row r="204" spans="1:2">
      <c r="A204" s="138" t="s">
        <v>1209</v>
      </c>
      <c r="B204" s="138" t="s">
        <v>993</v>
      </c>
    </row>
    <row r="205" spans="1:2">
      <c r="A205" s="138" t="s">
        <v>1012</v>
      </c>
      <c r="B205" s="138" t="s">
        <v>994</v>
      </c>
    </row>
    <row r="207" spans="1:2">
      <c r="A207" s="137" t="s">
        <v>1194</v>
      </c>
      <c r="B207" s="137"/>
    </row>
    <row r="208" spans="1:2">
      <c r="A208" s="138" t="s">
        <v>1034</v>
      </c>
      <c r="B208" s="138" t="s">
        <v>1023</v>
      </c>
    </row>
    <row r="209" spans="1:2">
      <c r="A209" s="138" t="s">
        <v>1035</v>
      </c>
      <c r="B209" s="138" t="s">
        <v>1024</v>
      </c>
    </row>
    <row r="210" spans="1:2">
      <c r="A210" s="138" t="s">
        <v>1036</v>
      </c>
      <c r="B210" s="138" t="s">
        <v>1025</v>
      </c>
    </row>
    <row r="211" spans="1:2">
      <c r="A211" s="138" t="s">
        <v>1037</v>
      </c>
      <c r="B211" s="138" t="s">
        <v>1026</v>
      </c>
    </row>
    <row r="212" spans="1:2">
      <c r="A212" s="138" t="s">
        <v>1038</v>
      </c>
      <c r="B212" s="138" t="s">
        <v>1027</v>
      </c>
    </row>
    <row r="213" spans="1:2">
      <c r="A213" s="138" t="s">
        <v>1041</v>
      </c>
      <c r="B213" s="138" t="s">
        <v>1028</v>
      </c>
    </row>
    <row r="214" spans="1:2">
      <c r="A214" s="138" t="s">
        <v>1039</v>
      </c>
      <c r="B214" s="138" t="s">
        <v>1029</v>
      </c>
    </row>
    <row r="215" spans="1:2">
      <c r="A215" s="138" t="s">
        <v>1042</v>
      </c>
      <c r="B215" s="138" t="s">
        <v>1030</v>
      </c>
    </row>
    <row r="216" spans="1:2">
      <c r="A216" s="138" t="s">
        <v>1040</v>
      </c>
      <c r="B216" s="138" t="s">
        <v>1031</v>
      </c>
    </row>
    <row r="217" spans="1:2">
      <c r="A217" s="138" t="s">
        <v>1043</v>
      </c>
      <c r="B217" s="138" t="s">
        <v>1032</v>
      </c>
    </row>
    <row r="218" spans="1:2">
      <c r="A218" s="138" t="s">
        <v>1044</v>
      </c>
      <c r="B218" s="138" t="s">
        <v>1033</v>
      </c>
    </row>
    <row r="219" spans="1:2">
      <c r="A219" s="138" t="s">
        <v>396</v>
      </c>
      <c r="B219" s="138" t="s">
        <v>758</v>
      </c>
    </row>
    <row r="220" spans="1:2">
      <c r="A220" s="138" t="s">
        <v>1056</v>
      </c>
      <c r="B220" s="138" t="s">
        <v>758</v>
      </c>
    </row>
    <row r="222" spans="1:2">
      <c r="A222" s="137" t="s">
        <v>1195</v>
      </c>
      <c r="B222" s="137"/>
    </row>
    <row r="223" spans="1:2">
      <c r="A223" s="138" t="s">
        <v>1181</v>
      </c>
      <c r="B223" s="138" t="s">
        <v>1045</v>
      </c>
    </row>
    <row r="224" spans="1:2">
      <c r="A224" s="138" t="s">
        <v>1184</v>
      </c>
      <c r="B224" s="138" t="s">
        <v>1046</v>
      </c>
    </row>
    <row r="225" spans="1:2">
      <c r="A225" s="138" t="s">
        <v>776</v>
      </c>
      <c r="B225" s="138" t="s">
        <v>1176</v>
      </c>
    </row>
    <row r="226" spans="1:2">
      <c r="A226" s="138" t="s">
        <v>70</v>
      </c>
      <c r="B226" s="138" t="s">
        <v>1047</v>
      </c>
    </row>
    <row r="227" spans="1:2">
      <c r="A227" s="138" t="s">
        <v>1185</v>
      </c>
      <c r="B227" s="138" t="s">
        <v>1048</v>
      </c>
    </row>
    <row r="228" spans="1:2">
      <c r="A228" s="138" t="s">
        <v>1186</v>
      </c>
      <c r="B228" s="138" t="s">
        <v>1049</v>
      </c>
    </row>
    <row r="229" spans="1:2">
      <c r="A229" s="138" t="s">
        <v>83</v>
      </c>
      <c r="B229" s="138" t="s">
        <v>1050</v>
      </c>
    </row>
    <row r="230" spans="1:2">
      <c r="A230" s="138" t="s">
        <v>1182</v>
      </c>
      <c r="B230" s="138" t="s">
        <v>1051</v>
      </c>
    </row>
    <row r="231" spans="1:2">
      <c r="A231" s="138" t="s">
        <v>1187</v>
      </c>
      <c r="B231" s="138" t="s">
        <v>1052</v>
      </c>
    </row>
    <row r="232" spans="1:2">
      <c r="A232" s="138" t="s">
        <v>318</v>
      </c>
      <c r="B232" s="138" t="s">
        <v>1196</v>
      </c>
    </row>
    <row r="233" spans="1:2">
      <c r="A233" s="138" t="s">
        <v>1188</v>
      </c>
      <c r="B233" s="138" t="s">
        <v>1053</v>
      </c>
    </row>
    <row r="234" spans="1:2">
      <c r="A234" s="138" t="s">
        <v>1183</v>
      </c>
      <c r="B234" s="138" t="s">
        <v>1054</v>
      </c>
    </row>
    <row r="235" spans="1:2">
      <c r="A235" s="138" t="s">
        <v>1167</v>
      </c>
      <c r="B235" s="138" t="s">
        <v>1197</v>
      </c>
    </row>
    <row r="237" spans="1:2">
      <c r="A237" s="137" t="s">
        <v>1060</v>
      </c>
      <c r="B237" s="137"/>
    </row>
    <row r="238" spans="1:2">
      <c r="A238" s="138" t="s">
        <v>833</v>
      </c>
      <c r="B238" s="138" t="s">
        <v>832</v>
      </c>
    </row>
    <row r="239" spans="1:2">
      <c r="A239" s="138" t="s">
        <v>802</v>
      </c>
      <c r="B239" s="138" t="s">
        <v>836</v>
      </c>
    </row>
    <row r="240" spans="1:2">
      <c r="A240" s="138" t="s">
        <v>326</v>
      </c>
      <c r="B240" s="138" t="s">
        <v>1059</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Normal="100" workbookViewId="0">
      <selection activeCell="G4" sqref="G4"/>
    </sheetView>
  </sheetViews>
  <sheetFormatPr defaultRowHeight="12.75"/>
  <cols>
    <col min="2" max="2" width="11.7109375" customWidth="1"/>
    <col min="3" max="3" width="15.28515625" customWidth="1"/>
    <col min="4" max="4" width="12.5703125" customWidth="1"/>
    <col min="5" max="5" width="21.5703125" customWidth="1"/>
    <col min="8" max="8" width="8.5703125" bestFit="1" customWidth="1"/>
    <col min="9" max="9" width="19.7109375" bestFit="1" customWidth="1"/>
    <col min="10" max="10" width="16.42578125" bestFit="1" customWidth="1"/>
    <col min="11" max="11" width="12.85546875" bestFit="1" customWidth="1"/>
  </cols>
  <sheetData>
    <row r="1" spans="1:11" ht="13.5" thickBot="1"/>
    <row r="2" spans="1:11">
      <c r="A2" s="14" t="s">
        <v>112</v>
      </c>
      <c r="B2" s="15"/>
      <c r="C2" s="15"/>
      <c r="D2" s="15"/>
      <c r="E2" s="22"/>
      <c r="G2" s="111" t="s">
        <v>437</v>
      </c>
      <c r="H2" s="111" t="s">
        <v>19</v>
      </c>
      <c r="I2" s="112" t="s">
        <v>438</v>
      </c>
      <c r="J2" s="111" t="s">
        <v>439</v>
      </c>
      <c r="K2" s="113" t="s">
        <v>440</v>
      </c>
    </row>
    <row r="3" spans="1:11" ht="13.5" thickBot="1">
      <c r="A3" s="12" t="s">
        <v>0</v>
      </c>
      <c r="B3" s="13" t="s">
        <v>9</v>
      </c>
      <c r="C3" s="13" t="s">
        <v>18</v>
      </c>
      <c r="D3" s="13" t="s">
        <v>19</v>
      </c>
      <c r="E3" s="23" t="s">
        <v>104</v>
      </c>
      <c r="G3" s="114" t="s">
        <v>460</v>
      </c>
      <c r="H3" s="114"/>
      <c r="I3" s="115" t="s">
        <v>441</v>
      </c>
      <c r="J3" s="114" t="s">
        <v>442</v>
      </c>
      <c r="K3" s="116" t="s">
        <v>443</v>
      </c>
    </row>
    <row r="4" spans="1:11">
      <c r="A4" s="10" t="s">
        <v>1</v>
      </c>
      <c r="B4" s="16" t="s">
        <v>10</v>
      </c>
      <c r="C4" s="16" t="s">
        <v>20</v>
      </c>
      <c r="D4" s="20" t="s">
        <v>28</v>
      </c>
      <c r="E4" s="24" t="s">
        <v>109</v>
      </c>
      <c r="G4" s="117" t="s">
        <v>444</v>
      </c>
      <c r="H4" s="117" t="s">
        <v>445</v>
      </c>
      <c r="I4" s="118">
        <f>(((1/10)*G4)*((1/2)*H4))</f>
        <v>100</v>
      </c>
      <c r="J4" s="119">
        <v>1</v>
      </c>
      <c r="K4" s="120" t="s">
        <v>446</v>
      </c>
    </row>
    <row r="5" spans="1:11">
      <c r="A5" s="10" t="s">
        <v>2</v>
      </c>
      <c r="B5" s="17" t="s">
        <v>11</v>
      </c>
      <c r="C5" s="17" t="s">
        <v>21</v>
      </c>
      <c r="D5" s="20" t="s">
        <v>29</v>
      </c>
      <c r="E5" s="25" t="s">
        <v>110</v>
      </c>
      <c r="G5" s="121">
        <v>250</v>
      </c>
      <c r="H5" s="122">
        <v>100</v>
      </c>
      <c r="I5" s="123">
        <f t="shared" ref="I5:I11" si="0">(((1/10)*G5)*((1/2)*H5))</f>
        <v>1250</v>
      </c>
      <c r="J5" s="124" t="s">
        <v>446</v>
      </c>
      <c r="K5" s="125" t="s">
        <v>447</v>
      </c>
    </row>
    <row r="6" spans="1:11">
      <c r="A6" s="10" t="s">
        <v>3</v>
      </c>
      <c r="B6" s="17" t="s">
        <v>12</v>
      </c>
      <c r="C6" s="17" t="s">
        <v>22</v>
      </c>
      <c r="D6" s="20" t="s">
        <v>30</v>
      </c>
      <c r="E6" s="25">
        <v>-1</v>
      </c>
      <c r="G6" s="121">
        <v>650</v>
      </c>
      <c r="H6" s="122">
        <v>200</v>
      </c>
      <c r="I6" s="123">
        <f t="shared" si="0"/>
        <v>6500</v>
      </c>
      <c r="J6" s="124" t="s">
        <v>448</v>
      </c>
      <c r="K6" s="125" t="s">
        <v>449</v>
      </c>
    </row>
    <row r="7" spans="1:11">
      <c r="A7" s="10" t="s">
        <v>4</v>
      </c>
      <c r="B7" s="17" t="s">
        <v>13</v>
      </c>
      <c r="C7" s="17" t="s">
        <v>23</v>
      </c>
      <c r="D7" s="20" t="s">
        <v>31</v>
      </c>
      <c r="E7" s="25">
        <v>0</v>
      </c>
      <c r="G7" s="121">
        <v>1450</v>
      </c>
      <c r="H7" s="122">
        <v>800</v>
      </c>
      <c r="I7" s="123">
        <f t="shared" si="0"/>
        <v>58000</v>
      </c>
      <c r="J7" s="124" t="s">
        <v>450</v>
      </c>
      <c r="K7" s="125" t="s">
        <v>451</v>
      </c>
    </row>
    <row r="8" spans="1:11">
      <c r="A8" s="10" t="s">
        <v>5</v>
      </c>
      <c r="B8" s="17" t="s">
        <v>14</v>
      </c>
      <c r="C8" s="17" t="s">
        <v>24</v>
      </c>
      <c r="D8" s="20" t="s">
        <v>32</v>
      </c>
      <c r="E8" s="25" t="s">
        <v>105</v>
      </c>
      <c r="G8" s="121">
        <v>3500</v>
      </c>
      <c r="H8" s="122">
        <v>3000</v>
      </c>
      <c r="I8" s="123">
        <f t="shared" si="0"/>
        <v>525000</v>
      </c>
      <c r="J8" s="124" t="s">
        <v>452</v>
      </c>
      <c r="K8" s="125" t="s">
        <v>453</v>
      </c>
    </row>
    <row r="9" spans="1:11">
      <c r="A9" s="10" t="s">
        <v>6</v>
      </c>
      <c r="B9" s="17" t="s">
        <v>15</v>
      </c>
      <c r="C9" s="17" t="s">
        <v>25</v>
      </c>
      <c r="D9" s="20" t="s">
        <v>33</v>
      </c>
      <c r="E9" s="25" t="s">
        <v>108</v>
      </c>
      <c r="G9" s="121">
        <v>8500</v>
      </c>
      <c r="H9" s="122">
        <v>15000</v>
      </c>
      <c r="I9" s="123">
        <f t="shared" si="0"/>
        <v>6375000</v>
      </c>
      <c r="J9" s="124" t="s">
        <v>454</v>
      </c>
      <c r="K9" s="125" t="s">
        <v>455</v>
      </c>
    </row>
    <row r="10" spans="1:11">
      <c r="A10" s="10" t="s">
        <v>7</v>
      </c>
      <c r="B10" s="17" t="s">
        <v>16</v>
      </c>
      <c r="C10" s="17" t="s">
        <v>26</v>
      </c>
      <c r="D10" s="20" t="s">
        <v>34</v>
      </c>
      <c r="E10" s="25" t="s">
        <v>106</v>
      </c>
      <c r="G10" s="121">
        <v>18500</v>
      </c>
      <c r="H10" s="122">
        <v>40000</v>
      </c>
      <c r="I10" s="123">
        <f t="shared" si="0"/>
        <v>37000000</v>
      </c>
      <c r="J10" s="124" t="s">
        <v>456</v>
      </c>
      <c r="K10" s="125" t="s">
        <v>457</v>
      </c>
    </row>
    <row r="11" spans="1:11" ht="13.5" thickBot="1">
      <c r="A11" s="11" t="s">
        <v>8</v>
      </c>
      <c r="B11" s="18" t="s">
        <v>17</v>
      </c>
      <c r="C11" s="18" t="s">
        <v>27</v>
      </c>
      <c r="D11" s="21" t="s">
        <v>35</v>
      </c>
      <c r="E11" s="26" t="s">
        <v>107</v>
      </c>
      <c r="G11" s="126">
        <v>50000</v>
      </c>
      <c r="H11" s="127">
        <v>100000</v>
      </c>
      <c r="I11" s="128">
        <f t="shared" si="0"/>
        <v>250000000</v>
      </c>
      <c r="J11" s="129" t="s">
        <v>458</v>
      </c>
      <c r="K11" s="130" t="s">
        <v>459</v>
      </c>
    </row>
    <row r="12" spans="1:11">
      <c r="A12" s="1"/>
    </row>
    <row r="13" spans="1:11">
      <c r="A13" s="1" t="s">
        <v>111</v>
      </c>
    </row>
    <row r="14" spans="1:11">
      <c r="A14" s="1" t="s">
        <v>149</v>
      </c>
    </row>
    <row r="15" spans="1:11">
      <c r="A15" s="1" t="s">
        <v>103</v>
      </c>
    </row>
    <row r="16" spans="1:11">
      <c r="A16" s="1" t="s">
        <v>150</v>
      </c>
    </row>
    <row r="17" spans="1:4">
      <c r="A17" s="1" t="s">
        <v>113</v>
      </c>
    </row>
    <row r="18" spans="1:4">
      <c r="A18" s="1" t="s">
        <v>151</v>
      </c>
    </row>
    <row r="19" spans="1:4">
      <c r="A19" s="1" t="s">
        <v>141</v>
      </c>
    </row>
    <row r="20" spans="1:4">
      <c r="A20" s="1" t="s">
        <v>142</v>
      </c>
    </row>
    <row r="21" spans="1:4" ht="13.5" thickBot="1"/>
    <row r="22" spans="1:4">
      <c r="A22" s="27" t="s">
        <v>140</v>
      </c>
      <c r="B22" s="9"/>
      <c r="C22" s="9"/>
      <c r="D22" s="19"/>
    </row>
    <row r="23" spans="1:4" ht="13.5" thickBot="1">
      <c r="A23" s="31" t="s">
        <v>114</v>
      </c>
      <c r="B23" s="13"/>
      <c r="C23" s="13" t="s">
        <v>132</v>
      </c>
      <c r="D23" s="30"/>
    </row>
    <row r="24" spans="1:4">
      <c r="A24" s="10" t="s">
        <v>115</v>
      </c>
      <c r="C24" s="32" t="s">
        <v>133</v>
      </c>
      <c r="D24" s="28"/>
    </row>
    <row r="25" spans="1:4">
      <c r="A25" s="10" t="s">
        <v>116</v>
      </c>
      <c r="C25" s="33" t="s">
        <v>134</v>
      </c>
      <c r="D25" s="28"/>
    </row>
    <row r="26" spans="1:4">
      <c r="A26" s="10" t="s">
        <v>117</v>
      </c>
      <c r="C26" s="33" t="s">
        <v>134</v>
      </c>
      <c r="D26" s="28"/>
    </row>
    <row r="27" spans="1:4">
      <c r="A27" s="10" t="s">
        <v>118</v>
      </c>
      <c r="C27" s="33" t="s">
        <v>133</v>
      </c>
      <c r="D27" s="28"/>
    </row>
    <row r="28" spans="1:4">
      <c r="A28" s="10" t="s">
        <v>119</v>
      </c>
      <c r="C28" s="33" t="s">
        <v>133</v>
      </c>
      <c r="D28" s="28"/>
    </row>
    <row r="29" spans="1:4">
      <c r="A29" s="10" t="s">
        <v>120</v>
      </c>
      <c r="C29" s="33" t="s">
        <v>135</v>
      </c>
      <c r="D29" s="28"/>
    </row>
    <row r="30" spans="1:4">
      <c r="A30" s="10" t="s">
        <v>121</v>
      </c>
      <c r="C30" s="33" t="s">
        <v>133</v>
      </c>
      <c r="D30" s="28"/>
    </row>
    <row r="31" spans="1:4">
      <c r="A31" s="10" t="s">
        <v>122</v>
      </c>
      <c r="C31" s="33" t="s">
        <v>136</v>
      </c>
      <c r="D31" s="28"/>
    </row>
    <row r="32" spans="1:4">
      <c r="A32" s="10" t="s">
        <v>123</v>
      </c>
      <c r="C32" s="33" t="s">
        <v>137</v>
      </c>
      <c r="D32" s="28"/>
    </row>
    <row r="33" spans="1:4">
      <c r="A33" s="10" t="s">
        <v>124</v>
      </c>
      <c r="C33" s="33" t="s">
        <v>134</v>
      </c>
      <c r="D33" s="28"/>
    </row>
    <row r="34" spans="1:4">
      <c r="A34" s="10" t="s">
        <v>125</v>
      </c>
      <c r="C34" s="33" t="s">
        <v>138</v>
      </c>
      <c r="D34" s="28"/>
    </row>
    <row r="35" spans="1:4">
      <c r="A35" s="10" t="s">
        <v>126</v>
      </c>
      <c r="C35" s="33" t="s">
        <v>138</v>
      </c>
      <c r="D35" s="28"/>
    </row>
    <row r="36" spans="1:4">
      <c r="A36" s="10" t="s">
        <v>127</v>
      </c>
      <c r="C36" s="33" t="s">
        <v>137</v>
      </c>
      <c r="D36" s="28"/>
    </row>
    <row r="37" spans="1:4">
      <c r="A37" s="10" t="s">
        <v>128</v>
      </c>
      <c r="C37" s="33" t="s">
        <v>134</v>
      </c>
      <c r="D37" s="28"/>
    </row>
    <row r="38" spans="1:4">
      <c r="A38" s="10" t="s">
        <v>129</v>
      </c>
      <c r="C38" s="33" t="s">
        <v>139</v>
      </c>
      <c r="D38" s="28"/>
    </row>
    <row r="39" spans="1:4">
      <c r="A39" s="34" t="s">
        <v>130</v>
      </c>
      <c r="B39" s="35"/>
      <c r="C39" s="36" t="s">
        <v>134</v>
      </c>
      <c r="D39" s="37"/>
    </row>
    <row r="40" spans="1:4" ht="13.5" thickBot="1">
      <c r="A40" s="38" t="s">
        <v>131</v>
      </c>
      <c r="B40" s="29"/>
      <c r="C40" s="29"/>
      <c r="D40" s="30"/>
    </row>
    <row r="42" spans="1:4">
      <c r="A42" s="1" t="s">
        <v>143</v>
      </c>
    </row>
    <row r="43" spans="1:4">
      <c r="A43" s="1" t="s">
        <v>145</v>
      </c>
    </row>
    <row r="44" spans="1:4">
      <c r="A44" s="1" t="s">
        <v>144</v>
      </c>
    </row>
    <row r="45" spans="1:4">
      <c r="A45" s="1" t="s">
        <v>146</v>
      </c>
    </row>
    <row r="46" spans="1:4">
      <c r="A46" s="1" t="s">
        <v>147</v>
      </c>
    </row>
    <row r="47" spans="1:4">
      <c r="A47" s="1" t="s">
        <v>148</v>
      </c>
    </row>
  </sheetData>
  <phoneticPr fontId="3" type="noConversion"/>
  <pageMargins left="0.75" right="0.75" top="1" bottom="1" header="0.5" footer="0.5"/>
  <pageSetup scale="8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
  <sheetViews>
    <sheetView workbookViewId="0">
      <selection activeCell="G25" sqref="G25"/>
    </sheetView>
  </sheetViews>
  <sheetFormatPr defaultRowHeight="12.75"/>
  <cols>
    <col min="1" max="1" width="11" customWidth="1"/>
    <col min="2" max="2" width="9.85546875" bestFit="1" customWidth="1"/>
    <col min="3" max="3" width="10.7109375" style="63" bestFit="1" customWidth="1"/>
    <col min="4" max="4" width="9.7109375" style="63" customWidth="1"/>
    <col min="5" max="5" width="9.140625" style="63" bestFit="1" customWidth="1"/>
    <col min="6" max="6" width="9" style="2" bestFit="1" customWidth="1"/>
    <col min="7" max="7" width="7.140625" style="64" bestFit="1" customWidth="1"/>
    <col min="8" max="8" width="9.85546875" style="64" bestFit="1" customWidth="1"/>
    <col min="9" max="9" width="10.85546875" style="64" bestFit="1" customWidth="1"/>
    <col min="10" max="10" width="10.85546875" style="64" customWidth="1"/>
    <col min="11" max="11" width="6.85546875" style="64" bestFit="1" customWidth="1"/>
    <col min="12" max="12" width="37.7109375" customWidth="1"/>
    <col min="257" max="257" width="11" customWidth="1"/>
    <col min="258" max="258" width="9.85546875" bestFit="1" customWidth="1"/>
    <col min="259" max="259" width="10.7109375" bestFit="1" customWidth="1"/>
    <col min="260" max="260" width="9.7109375" customWidth="1"/>
    <col min="261" max="261" width="9.140625" bestFit="1" customWidth="1"/>
    <col min="262" max="262" width="9" bestFit="1" customWidth="1"/>
    <col min="263" max="263" width="7.140625" bestFit="1" customWidth="1"/>
    <col min="264" max="264" width="9.85546875" bestFit="1" customWidth="1"/>
    <col min="265" max="265" width="10.85546875" bestFit="1" customWidth="1"/>
    <col min="266" max="266" width="10.85546875" customWidth="1"/>
    <col min="267" max="267" width="6.85546875" bestFit="1" customWidth="1"/>
    <col min="268" max="268" width="37.7109375" customWidth="1"/>
    <col min="513" max="513" width="11" customWidth="1"/>
    <col min="514" max="514" width="9.85546875" bestFit="1" customWidth="1"/>
    <col min="515" max="515" width="10.7109375" bestFit="1" customWidth="1"/>
    <col min="516" max="516" width="9.7109375" customWidth="1"/>
    <col min="517" max="517" width="9.140625" bestFit="1" customWidth="1"/>
    <col min="518" max="518" width="9" bestFit="1" customWidth="1"/>
    <col min="519" max="519" width="7.140625" bestFit="1" customWidth="1"/>
    <col min="520" max="520" width="9.85546875" bestFit="1" customWidth="1"/>
    <col min="521" max="521" width="10.85546875" bestFit="1" customWidth="1"/>
    <col min="522" max="522" width="10.85546875" customWidth="1"/>
    <col min="523" max="523" width="6.85546875" bestFit="1" customWidth="1"/>
    <col min="524" max="524" width="37.7109375" customWidth="1"/>
    <col min="769" max="769" width="11" customWidth="1"/>
    <col min="770" max="770" width="9.85546875" bestFit="1" customWidth="1"/>
    <col min="771" max="771" width="10.7109375" bestFit="1" customWidth="1"/>
    <col min="772" max="772" width="9.7109375" customWidth="1"/>
    <col min="773" max="773" width="9.140625" bestFit="1" customWidth="1"/>
    <col min="774" max="774" width="9" bestFit="1" customWidth="1"/>
    <col min="775" max="775" width="7.140625" bestFit="1" customWidth="1"/>
    <col min="776" max="776" width="9.85546875" bestFit="1" customWidth="1"/>
    <col min="777" max="777" width="10.85546875" bestFit="1" customWidth="1"/>
    <col min="778" max="778" width="10.85546875" customWidth="1"/>
    <col min="779" max="779" width="6.85546875" bestFit="1" customWidth="1"/>
    <col min="780" max="780" width="37.7109375" customWidth="1"/>
    <col min="1025" max="1025" width="11" customWidth="1"/>
    <col min="1026" max="1026" width="9.85546875" bestFit="1" customWidth="1"/>
    <col min="1027" max="1027" width="10.7109375" bestFit="1" customWidth="1"/>
    <col min="1028" max="1028" width="9.7109375" customWidth="1"/>
    <col min="1029" max="1029" width="9.140625" bestFit="1" customWidth="1"/>
    <col min="1030" max="1030" width="9" bestFit="1" customWidth="1"/>
    <col min="1031" max="1031" width="7.140625" bestFit="1" customWidth="1"/>
    <col min="1032" max="1032" width="9.85546875" bestFit="1" customWidth="1"/>
    <col min="1033" max="1033" width="10.85546875" bestFit="1" customWidth="1"/>
    <col min="1034" max="1034" width="10.85546875" customWidth="1"/>
    <col min="1035" max="1035" width="6.85546875" bestFit="1" customWidth="1"/>
    <col min="1036" max="1036" width="37.7109375" customWidth="1"/>
    <col min="1281" max="1281" width="11" customWidth="1"/>
    <col min="1282" max="1282" width="9.85546875" bestFit="1" customWidth="1"/>
    <col min="1283" max="1283" width="10.7109375" bestFit="1" customWidth="1"/>
    <col min="1284" max="1284" width="9.7109375" customWidth="1"/>
    <col min="1285" max="1285" width="9.140625" bestFit="1" customWidth="1"/>
    <col min="1286" max="1286" width="9" bestFit="1" customWidth="1"/>
    <col min="1287" max="1287" width="7.140625" bestFit="1" customWidth="1"/>
    <col min="1288" max="1288" width="9.85546875" bestFit="1" customWidth="1"/>
    <col min="1289" max="1289" width="10.85546875" bestFit="1" customWidth="1"/>
    <col min="1290" max="1290" width="10.85546875" customWidth="1"/>
    <col min="1291" max="1291" width="6.85546875" bestFit="1" customWidth="1"/>
    <col min="1292" max="1292" width="37.7109375" customWidth="1"/>
    <col min="1537" max="1537" width="11" customWidth="1"/>
    <col min="1538" max="1538" width="9.85546875" bestFit="1" customWidth="1"/>
    <col min="1539" max="1539" width="10.7109375" bestFit="1" customWidth="1"/>
    <col min="1540" max="1540" width="9.7109375" customWidth="1"/>
    <col min="1541" max="1541" width="9.140625" bestFit="1" customWidth="1"/>
    <col min="1542" max="1542" width="9" bestFit="1" customWidth="1"/>
    <col min="1543" max="1543" width="7.140625" bestFit="1" customWidth="1"/>
    <col min="1544" max="1544" width="9.85546875" bestFit="1" customWidth="1"/>
    <col min="1545" max="1545" width="10.85546875" bestFit="1" customWidth="1"/>
    <col min="1546" max="1546" width="10.85546875" customWidth="1"/>
    <col min="1547" max="1547" width="6.85546875" bestFit="1" customWidth="1"/>
    <col min="1548" max="1548" width="37.7109375" customWidth="1"/>
    <col min="1793" max="1793" width="11" customWidth="1"/>
    <col min="1794" max="1794" width="9.85546875" bestFit="1" customWidth="1"/>
    <col min="1795" max="1795" width="10.7109375" bestFit="1" customWidth="1"/>
    <col min="1796" max="1796" width="9.7109375" customWidth="1"/>
    <col min="1797" max="1797" width="9.140625" bestFit="1" customWidth="1"/>
    <col min="1798" max="1798" width="9" bestFit="1" customWidth="1"/>
    <col min="1799" max="1799" width="7.140625" bestFit="1" customWidth="1"/>
    <col min="1800" max="1800" width="9.85546875" bestFit="1" customWidth="1"/>
    <col min="1801" max="1801" width="10.85546875" bestFit="1" customWidth="1"/>
    <col min="1802" max="1802" width="10.85546875" customWidth="1"/>
    <col min="1803" max="1803" width="6.85546875" bestFit="1" customWidth="1"/>
    <col min="1804" max="1804" width="37.7109375" customWidth="1"/>
    <col min="2049" max="2049" width="11" customWidth="1"/>
    <col min="2050" max="2050" width="9.85546875" bestFit="1" customWidth="1"/>
    <col min="2051" max="2051" width="10.7109375" bestFit="1" customWidth="1"/>
    <col min="2052" max="2052" width="9.7109375" customWidth="1"/>
    <col min="2053" max="2053" width="9.140625" bestFit="1" customWidth="1"/>
    <col min="2054" max="2054" width="9" bestFit="1" customWidth="1"/>
    <col min="2055" max="2055" width="7.140625" bestFit="1" customWidth="1"/>
    <col min="2056" max="2056" width="9.85546875" bestFit="1" customWidth="1"/>
    <col min="2057" max="2057" width="10.85546875" bestFit="1" customWidth="1"/>
    <col min="2058" max="2058" width="10.85546875" customWidth="1"/>
    <col min="2059" max="2059" width="6.85546875" bestFit="1" customWidth="1"/>
    <col min="2060" max="2060" width="37.7109375" customWidth="1"/>
    <col min="2305" max="2305" width="11" customWidth="1"/>
    <col min="2306" max="2306" width="9.85546875" bestFit="1" customWidth="1"/>
    <col min="2307" max="2307" width="10.7109375" bestFit="1" customWidth="1"/>
    <col min="2308" max="2308" width="9.7109375" customWidth="1"/>
    <col min="2309" max="2309" width="9.140625" bestFit="1" customWidth="1"/>
    <col min="2310" max="2310" width="9" bestFit="1" customWidth="1"/>
    <col min="2311" max="2311" width="7.140625" bestFit="1" customWidth="1"/>
    <col min="2312" max="2312" width="9.85546875" bestFit="1" customWidth="1"/>
    <col min="2313" max="2313" width="10.85546875" bestFit="1" customWidth="1"/>
    <col min="2314" max="2314" width="10.85546875" customWidth="1"/>
    <col min="2315" max="2315" width="6.85546875" bestFit="1" customWidth="1"/>
    <col min="2316" max="2316" width="37.7109375" customWidth="1"/>
    <col min="2561" max="2561" width="11" customWidth="1"/>
    <col min="2562" max="2562" width="9.85546875" bestFit="1" customWidth="1"/>
    <col min="2563" max="2563" width="10.7109375" bestFit="1" customWidth="1"/>
    <col min="2564" max="2564" width="9.7109375" customWidth="1"/>
    <col min="2565" max="2565" width="9.140625" bestFit="1" customWidth="1"/>
    <col min="2566" max="2566" width="9" bestFit="1" customWidth="1"/>
    <col min="2567" max="2567" width="7.140625" bestFit="1" customWidth="1"/>
    <col min="2568" max="2568" width="9.85546875" bestFit="1" customWidth="1"/>
    <col min="2569" max="2569" width="10.85546875" bestFit="1" customWidth="1"/>
    <col min="2570" max="2570" width="10.85546875" customWidth="1"/>
    <col min="2571" max="2571" width="6.85546875" bestFit="1" customWidth="1"/>
    <col min="2572" max="2572" width="37.7109375" customWidth="1"/>
    <col min="2817" max="2817" width="11" customWidth="1"/>
    <col min="2818" max="2818" width="9.85546875" bestFit="1" customWidth="1"/>
    <col min="2819" max="2819" width="10.7109375" bestFit="1" customWidth="1"/>
    <col min="2820" max="2820" width="9.7109375" customWidth="1"/>
    <col min="2821" max="2821" width="9.140625" bestFit="1" customWidth="1"/>
    <col min="2822" max="2822" width="9" bestFit="1" customWidth="1"/>
    <col min="2823" max="2823" width="7.140625" bestFit="1" customWidth="1"/>
    <col min="2824" max="2824" width="9.85546875" bestFit="1" customWidth="1"/>
    <col min="2825" max="2825" width="10.85546875" bestFit="1" customWidth="1"/>
    <col min="2826" max="2826" width="10.85546875" customWidth="1"/>
    <col min="2827" max="2827" width="6.85546875" bestFit="1" customWidth="1"/>
    <col min="2828" max="2828" width="37.7109375" customWidth="1"/>
    <col min="3073" max="3073" width="11" customWidth="1"/>
    <col min="3074" max="3074" width="9.85546875" bestFit="1" customWidth="1"/>
    <col min="3075" max="3075" width="10.7109375" bestFit="1" customWidth="1"/>
    <col min="3076" max="3076" width="9.7109375" customWidth="1"/>
    <col min="3077" max="3077" width="9.140625" bestFit="1" customWidth="1"/>
    <col min="3078" max="3078" width="9" bestFit="1" customWidth="1"/>
    <col min="3079" max="3079" width="7.140625" bestFit="1" customWidth="1"/>
    <col min="3080" max="3080" width="9.85546875" bestFit="1" customWidth="1"/>
    <col min="3081" max="3081" width="10.85546875" bestFit="1" customWidth="1"/>
    <col min="3082" max="3082" width="10.85546875" customWidth="1"/>
    <col min="3083" max="3083" width="6.85546875" bestFit="1" customWidth="1"/>
    <col min="3084" max="3084" width="37.7109375" customWidth="1"/>
    <col min="3329" max="3329" width="11" customWidth="1"/>
    <col min="3330" max="3330" width="9.85546875" bestFit="1" customWidth="1"/>
    <col min="3331" max="3331" width="10.7109375" bestFit="1" customWidth="1"/>
    <col min="3332" max="3332" width="9.7109375" customWidth="1"/>
    <col min="3333" max="3333" width="9.140625" bestFit="1" customWidth="1"/>
    <col min="3334" max="3334" width="9" bestFit="1" customWidth="1"/>
    <col min="3335" max="3335" width="7.140625" bestFit="1" customWidth="1"/>
    <col min="3336" max="3336" width="9.85546875" bestFit="1" customWidth="1"/>
    <col min="3337" max="3337" width="10.85546875" bestFit="1" customWidth="1"/>
    <col min="3338" max="3338" width="10.85546875" customWidth="1"/>
    <col min="3339" max="3339" width="6.85546875" bestFit="1" customWidth="1"/>
    <col min="3340" max="3340" width="37.7109375" customWidth="1"/>
    <col min="3585" max="3585" width="11" customWidth="1"/>
    <col min="3586" max="3586" width="9.85546875" bestFit="1" customWidth="1"/>
    <col min="3587" max="3587" width="10.7109375" bestFit="1" customWidth="1"/>
    <col min="3588" max="3588" width="9.7109375" customWidth="1"/>
    <col min="3589" max="3589" width="9.140625" bestFit="1" customWidth="1"/>
    <col min="3590" max="3590" width="9" bestFit="1" customWidth="1"/>
    <col min="3591" max="3591" width="7.140625" bestFit="1" customWidth="1"/>
    <col min="3592" max="3592" width="9.85546875" bestFit="1" customWidth="1"/>
    <col min="3593" max="3593" width="10.85546875" bestFit="1" customWidth="1"/>
    <col min="3594" max="3594" width="10.85546875" customWidth="1"/>
    <col min="3595" max="3595" width="6.85546875" bestFit="1" customWidth="1"/>
    <col min="3596" max="3596" width="37.7109375" customWidth="1"/>
    <col min="3841" max="3841" width="11" customWidth="1"/>
    <col min="3842" max="3842" width="9.85546875" bestFit="1" customWidth="1"/>
    <col min="3843" max="3843" width="10.7109375" bestFit="1" customWidth="1"/>
    <col min="3844" max="3844" width="9.7109375" customWidth="1"/>
    <col min="3845" max="3845" width="9.140625" bestFit="1" customWidth="1"/>
    <col min="3846" max="3846" width="9" bestFit="1" customWidth="1"/>
    <col min="3847" max="3847" width="7.140625" bestFit="1" customWidth="1"/>
    <col min="3848" max="3848" width="9.85546875" bestFit="1" customWidth="1"/>
    <col min="3849" max="3849" width="10.85546875" bestFit="1" customWidth="1"/>
    <col min="3850" max="3850" width="10.85546875" customWidth="1"/>
    <col min="3851" max="3851" width="6.85546875" bestFit="1" customWidth="1"/>
    <col min="3852" max="3852" width="37.7109375" customWidth="1"/>
    <col min="4097" max="4097" width="11" customWidth="1"/>
    <col min="4098" max="4098" width="9.85546875" bestFit="1" customWidth="1"/>
    <col min="4099" max="4099" width="10.7109375" bestFit="1" customWidth="1"/>
    <col min="4100" max="4100" width="9.7109375" customWidth="1"/>
    <col min="4101" max="4101" width="9.140625" bestFit="1" customWidth="1"/>
    <col min="4102" max="4102" width="9" bestFit="1" customWidth="1"/>
    <col min="4103" max="4103" width="7.140625" bestFit="1" customWidth="1"/>
    <col min="4104" max="4104" width="9.85546875" bestFit="1" customWidth="1"/>
    <col min="4105" max="4105" width="10.85546875" bestFit="1" customWidth="1"/>
    <col min="4106" max="4106" width="10.85546875" customWidth="1"/>
    <col min="4107" max="4107" width="6.85546875" bestFit="1" customWidth="1"/>
    <col min="4108" max="4108" width="37.7109375" customWidth="1"/>
    <col min="4353" max="4353" width="11" customWidth="1"/>
    <col min="4354" max="4354" width="9.85546875" bestFit="1" customWidth="1"/>
    <col min="4355" max="4355" width="10.7109375" bestFit="1" customWidth="1"/>
    <col min="4356" max="4356" width="9.7109375" customWidth="1"/>
    <col min="4357" max="4357" width="9.140625" bestFit="1" customWidth="1"/>
    <col min="4358" max="4358" width="9" bestFit="1" customWidth="1"/>
    <col min="4359" max="4359" width="7.140625" bestFit="1" customWidth="1"/>
    <col min="4360" max="4360" width="9.85546875" bestFit="1" customWidth="1"/>
    <col min="4361" max="4361" width="10.85546875" bestFit="1" customWidth="1"/>
    <col min="4362" max="4362" width="10.85546875" customWidth="1"/>
    <col min="4363" max="4363" width="6.85546875" bestFit="1" customWidth="1"/>
    <col min="4364" max="4364" width="37.7109375" customWidth="1"/>
    <col min="4609" max="4609" width="11" customWidth="1"/>
    <col min="4610" max="4610" width="9.85546875" bestFit="1" customWidth="1"/>
    <col min="4611" max="4611" width="10.7109375" bestFit="1" customWidth="1"/>
    <col min="4612" max="4612" width="9.7109375" customWidth="1"/>
    <col min="4613" max="4613" width="9.140625" bestFit="1" customWidth="1"/>
    <col min="4614" max="4614" width="9" bestFit="1" customWidth="1"/>
    <col min="4615" max="4615" width="7.140625" bestFit="1" customWidth="1"/>
    <col min="4616" max="4616" width="9.85546875" bestFit="1" customWidth="1"/>
    <col min="4617" max="4617" width="10.85546875" bestFit="1" customWidth="1"/>
    <col min="4618" max="4618" width="10.85546875" customWidth="1"/>
    <col min="4619" max="4619" width="6.85546875" bestFit="1" customWidth="1"/>
    <col min="4620" max="4620" width="37.7109375" customWidth="1"/>
    <col min="4865" max="4865" width="11" customWidth="1"/>
    <col min="4866" max="4866" width="9.85546875" bestFit="1" customWidth="1"/>
    <col min="4867" max="4867" width="10.7109375" bestFit="1" customWidth="1"/>
    <col min="4868" max="4868" width="9.7109375" customWidth="1"/>
    <col min="4869" max="4869" width="9.140625" bestFit="1" customWidth="1"/>
    <col min="4870" max="4870" width="9" bestFit="1" customWidth="1"/>
    <col min="4871" max="4871" width="7.140625" bestFit="1" customWidth="1"/>
    <col min="4872" max="4872" width="9.85546875" bestFit="1" customWidth="1"/>
    <col min="4873" max="4873" width="10.85546875" bestFit="1" customWidth="1"/>
    <col min="4874" max="4874" width="10.85546875" customWidth="1"/>
    <col min="4875" max="4875" width="6.85546875" bestFit="1" customWidth="1"/>
    <col min="4876" max="4876" width="37.7109375" customWidth="1"/>
    <col min="5121" max="5121" width="11" customWidth="1"/>
    <col min="5122" max="5122" width="9.85546875" bestFit="1" customWidth="1"/>
    <col min="5123" max="5123" width="10.7109375" bestFit="1" customWidth="1"/>
    <col min="5124" max="5124" width="9.7109375" customWidth="1"/>
    <col min="5125" max="5125" width="9.140625" bestFit="1" customWidth="1"/>
    <col min="5126" max="5126" width="9" bestFit="1" customWidth="1"/>
    <col min="5127" max="5127" width="7.140625" bestFit="1" customWidth="1"/>
    <col min="5128" max="5128" width="9.85546875" bestFit="1" customWidth="1"/>
    <col min="5129" max="5129" width="10.85546875" bestFit="1" customWidth="1"/>
    <col min="5130" max="5130" width="10.85546875" customWidth="1"/>
    <col min="5131" max="5131" width="6.85546875" bestFit="1" customWidth="1"/>
    <col min="5132" max="5132" width="37.7109375" customWidth="1"/>
    <col min="5377" max="5377" width="11" customWidth="1"/>
    <col min="5378" max="5378" width="9.85546875" bestFit="1" customWidth="1"/>
    <col min="5379" max="5379" width="10.7109375" bestFit="1" customWidth="1"/>
    <col min="5380" max="5380" width="9.7109375" customWidth="1"/>
    <col min="5381" max="5381" width="9.140625" bestFit="1" customWidth="1"/>
    <col min="5382" max="5382" width="9" bestFit="1" customWidth="1"/>
    <col min="5383" max="5383" width="7.140625" bestFit="1" customWidth="1"/>
    <col min="5384" max="5384" width="9.85546875" bestFit="1" customWidth="1"/>
    <col min="5385" max="5385" width="10.85546875" bestFit="1" customWidth="1"/>
    <col min="5386" max="5386" width="10.85546875" customWidth="1"/>
    <col min="5387" max="5387" width="6.85546875" bestFit="1" customWidth="1"/>
    <col min="5388" max="5388" width="37.7109375" customWidth="1"/>
    <col min="5633" max="5633" width="11" customWidth="1"/>
    <col min="5634" max="5634" width="9.85546875" bestFit="1" customWidth="1"/>
    <col min="5635" max="5635" width="10.7109375" bestFit="1" customWidth="1"/>
    <col min="5636" max="5636" width="9.7109375" customWidth="1"/>
    <col min="5637" max="5637" width="9.140625" bestFit="1" customWidth="1"/>
    <col min="5638" max="5638" width="9" bestFit="1" customWidth="1"/>
    <col min="5639" max="5639" width="7.140625" bestFit="1" customWidth="1"/>
    <col min="5640" max="5640" width="9.85546875" bestFit="1" customWidth="1"/>
    <col min="5641" max="5641" width="10.85546875" bestFit="1" customWidth="1"/>
    <col min="5642" max="5642" width="10.85546875" customWidth="1"/>
    <col min="5643" max="5643" width="6.85546875" bestFit="1" customWidth="1"/>
    <col min="5644" max="5644" width="37.7109375" customWidth="1"/>
    <col min="5889" max="5889" width="11" customWidth="1"/>
    <col min="5890" max="5890" width="9.85546875" bestFit="1" customWidth="1"/>
    <col min="5891" max="5891" width="10.7109375" bestFit="1" customWidth="1"/>
    <col min="5892" max="5892" width="9.7109375" customWidth="1"/>
    <col min="5893" max="5893" width="9.140625" bestFit="1" customWidth="1"/>
    <col min="5894" max="5894" width="9" bestFit="1" customWidth="1"/>
    <col min="5895" max="5895" width="7.140625" bestFit="1" customWidth="1"/>
    <col min="5896" max="5896" width="9.85546875" bestFit="1" customWidth="1"/>
    <col min="5897" max="5897" width="10.85546875" bestFit="1" customWidth="1"/>
    <col min="5898" max="5898" width="10.85546875" customWidth="1"/>
    <col min="5899" max="5899" width="6.85546875" bestFit="1" customWidth="1"/>
    <col min="5900" max="5900" width="37.7109375" customWidth="1"/>
    <col min="6145" max="6145" width="11" customWidth="1"/>
    <col min="6146" max="6146" width="9.85546875" bestFit="1" customWidth="1"/>
    <col min="6147" max="6147" width="10.7109375" bestFit="1" customWidth="1"/>
    <col min="6148" max="6148" width="9.7109375" customWidth="1"/>
    <col min="6149" max="6149" width="9.140625" bestFit="1" customWidth="1"/>
    <col min="6150" max="6150" width="9" bestFit="1" customWidth="1"/>
    <col min="6151" max="6151" width="7.140625" bestFit="1" customWidth="1"/>
    <col min="6152" max="6152" width="9.85546875" bestFit="1" customWidth="1"/>
    <col min="6153" max="6153" width="10.85546875" bestFit="1" customWidth="1"/>
    <col min="6154" max="6154" width="10.85546875" customWidth="1"/>
    <col min="6155" max="6155" width="6.85546875" bestFit="1" customWidth="1"/>
    <col min="6156" max="6156" width="37.7109375" customWidth="1"/>
    <col min="6401" max="6401" width="11" customWidth="1"/>
    <col min="6402" max="6402" width="9.85546875" bestFit="1" customWidth="1"/>
    <col min="6403" max="6403" width="10.7109375" bestFit="1" customWidth="1"/>
    <col min="6404" max="6404" width="9.7109375" customWidth="1"/>
    <col min="6405" max="6405" width="9.140625" bestFit="1" customWidth="1"/>
    <col min="6406" max="6406" width="9" bestFit="1" customWidth="1"/>
    <col min="6407" max="6407" width="7.140625" bestFit="1" customWidth="1"/>
    <col min="6408" max="6408" width="9.85546875" bestFit="1" customWidth="1"/>
    <col min="6409" max="6409" width="10.85546875" bestFit="1" customWidth="1"/>
    <col min="6410" max="6410" width="10.85546875" customWidth="1"/>
    <col min="6411" max="6411" width="6.85546875" bestFit="1" customWidth="1"/>
    <col min="6412" max="6412" width="37.7109375" customWidth="1"/>
    <col min="6657" max="6657" width="11" customWidth="1"/>
    <col min="6658" max="6658" width="9.85546875" bestFit="1" customWidth="1"/>
    <col min="6659" max="6659" width="10.7109375" bestFit="1" customWidth="1"/>
    <col min="6660" max="6660" width="9.7109375" customWidth="1"/>
    <col min="6661" max="6661" width="9.140625" bestFit="1" customWidth="1"/>
    <col min="6662" max="6662" width="9" bestFit="1" customWidth="1"/>
    <col min="6663" max="6663" width="7.140625" bestFit="1" customWidth="1"/>
    <col min="6664" max="6664" width="9.85546875" bestFit="1" customWidth="1"/>
    <col min="6665" max="6665" width="10.85546875" bestFit="1" customWidth="1"/>
    <col min="6666" max="6666" width="10.85546875" customWidth="1"/>
    <col min="6667" max="6667" width="6.85546875" bestFit="1" customWidth="1"/>
    <col min="6668" max="6668" width="37.7109375" customWidth="1"/>
    <col min="6913" max="6913" width="11" customWidth="1"/>
    <col min="6914" max="6914" width="9.85546875" bestFit="1" customWidth="1"/>
    <col min="6915" max="6915" width="10.7109375" bestFit="1" customWidth="1"/>
    <col min="6916" max="6916" width="9.7109375" customWidth="1"/>
    <col min="6917" max="6917" width="9.140625" bestFit="1" customWidth="1"/>
    <col min="6918" max="6918" width="9" bestFit="1" customWidth="1"/>
    <col min="6919" max="6919" width="7.140625" bestFit="1" customWidth="1"/>
    <col min="6920" max="6920" width="9.85546875" bestFit="1" customWidth="1"/>
    <col min="6921" max="6921" width="10.85546875" bestFit="1" customWidth="1"/>
    <col min="6922" max="6922" width="10.85546875" customWidth="1"/>
    <col min="6923" max="6923" width="6.85546875" bestFit="1" customWidth="1"/>
    <col min="6924" max="6924" width="37.7109375" customWidth="1"/>
    <col min="7169" max="7169" width="11" customWidth="1"/>
    <col min="7170" max="7170" width="9.85546875" bestFit="1" customWidth="1"/>
    <col min="7171" max="7171" width="10.7109375" bestFit="1" customWidth="1"/>
    <col min="7172" max="7172" width="9.7109375" customWidth="1"/>
    <col min="7173" max="7173" width="9.140625" bestFit="1" customWidth="1"/>
    <col min="7174" max="7174" width="9" bestFit="1" customWidth="1"/>
    <col min="7175" max="7175" width="7.140625" bestFit="1" customWidth="1"/>
    <col min="7176" max="7176" width="9.85546875" bestFit="1" customWidth="1"/>
    <col min="7177" max="7177" width="10.85546875" bestFit="1" customWidth="1"/>
    <col min="7178" max="7178" width="10.85546875" customWidth="1"/>
    <col min="7179" max="7179" width="6.85546875" bestFit="1" customWidth="1"/>
    <col min="7180" max="7180" width="37.7109375" customWidth="1"/>
    <col min="7425" max="7425" width="11" customWidth="1"/>
    <col min="7426" max="7426" width="9.85546875" bestFit="1" customWidth="1"/>
    <col min="7427" max="7427" width="10.7109375" bestFit="1" customWidth="1"/>
    <col min="7428" max="7428" width="9.7109375" customWidth="1"/>
    <col min="7429" max="7429" width="9.140625" bestFit="1" customWidth="1"/>
    <col min="7430" max="7430" width="9" bestFit="1" customWidth="1"/>
    <col min="7431" max="7431" width="7.140625" bestFit="1" customWidth="1"/>
    <col min="7432" max="7432" width="9.85546875" bestFit="1" customWidth="1"/>
    <col min="7433" max="7433" width="10.85546875" bestFit="1" customWidth="1"/>
    <col min="7434" max="7434" width="10.85546875" customWidth="1"/>
    <col min="7435" max="7435" width="6.85546875" bestFit="1" customWidth="1"/>
    <col min="7436" max="7436" width="37.7109375" customWidth="1"/>
    <col min="7681" max="7681" width="11" customWidth="1"/>
    <col min="7682" max="7682" width="9.85546875" bestFit="1" customWidth="1"/>
    <col min="7683" max="7683" width="10.7109375" bestFit="1" customWidth="1"/>
    <col min="7684" max="7684" width="9.7109375" customWidth="1"/>
    <col min="7685" max="7685" width="9.140625" bestFit="1" customWidth="1"/>
    <col min="7686" max="7686" width="9" bestFit="1" customWidth="1"/>
    <col min="7687" max="7687" width="7.140625" bestFit="1" customWidth="1"/>
    <col min="7688" max="7688" width="9.85546875" bestFit="1" customWidth="1"/>
    <col min="7689" max="7689" width="10.85546875" bestFit="1" customWidth="1"/>
    <col min="7690" max="7690" width="10.85546875" customWidth="1"/>
    <col min="7691" max="7691" width="6.85546875" bestFit="1" customWidth="1"/>
    <col min="7692" max="7692" width="37.7109375" customWidth="1"/>
    <col min="7937" max="7937" width="11" customWidth="1"/>
    <col min="7938" max="7938" width="9.85546875" bestFit="1" customWidth="1"/>
    <col min="7939" max="7939" width="10.7109375" bestFit="1" customWidth="1"/>
    <col min="7940" max="7940" width="9.7109375" customWidth="1"/>
    <col min="7941" max="7941" width="9.140625" bestFit="1" customWidth="1"/>
    <col min="7942" max="7942" width="9" bestFit="1" customWidth="1"/>
    <col min="7943" max="7943" width="7.140625" bestFit="1" customWidth="1"/>
    <col min="7944" max="7944" width="9.85546875" bestFit="1" customWidth="1"/>
    <col min="7945" max="7945" width="10.85546875" bestFit="1" customWidth="1"/>
    <col min="7946" max="7946" width="10.85546875" customWidth="1"/>
    <col min="7947" max="7947" width="6.85546875" bestFit="1" customWidth="1"/>
    <col min="7948" max="7948" width="37.7109375" customWidth="1"/>
    <col min="8193" max="8193" width="11" customWidth="1"/>
    <col min="8194" max="8194" width="9.85546875" bestFit="1" customWidth="1"/>
    <col min="8195" max="8195" width="10.7109375" bestFit="1" customWidth="1"/>
    <col min="8196" max="8196" width="9.7109375" customWidth="1"/>
    <col min="8197" max="8197" width="9.140625" bestFit="1" customWidth="1"/>
    <col min="8198" max="8198" width="9" bestFit="1" customWidth="1"/>
    <col min="8199" max="8199" width="7.140625" bestFit="1" customWidth="1"/>
    <col min="8200" max="8200" width="9.85546875" bestFit="1" customWidth="1"/>
    <col min="8201" max="8201" width="10.85546875" bestFit="1" customWidth="1"/>
    <col min="8202" max="8202" width="10.85546875" customWidth="1"/>
    <col min="8203" max="8203" width="6.85546875" bestFit="1" customWidth="1"/>
    <col min="8204" max="8204" width="37.7109375" customWidth="1"/>
    <col min="8449" max="8449" width="11" customWidth="1"/>
    <col min="8450" max="8450" width="9.85546875" bestFit="1" customWidth="1"/>
    <col min="8451" max="8451" width="10.7109375" bestFit="1" customWidth="1"/>
    <col min="8452" max="8452" width="9.7109375" customWidth="1"/>
    <col min="8453" max="8453" width="9.140625" bestFit="1" customWidth="1"/>
    <col min="8454" max="8454" width="9" bestFit="1" customWidth="1"/>
    <col min="8455" max="8455" width="7.140625" bestFit="1" customWidth="1"/>
    <col min="8456" max="8456" width="9.85546875" bestFit="1" customWidth="1"/>
    <col min="8457" max="8457" width="10.85546875" bestFit="1" customWidth="1"/>
    <col min="8458" max="8458" width="10.85546875" customWidth="1"/>
    <col min="8459" max="8459" width="6.85546875" bestFit="1" customWidth="1"/>
    <col min="8460" max="8460" width="37.7109375" customWidth="1"/>
    <col min="8705" max="8705" width="11" customWidth="1"/>
    <col min="8706" max="8706" width="9.85546875" bestFit="1" customWidth="1"/>
    <col min="8707" max="8707" width="10.7109375" bestFit="1" customWidth="1"/>
    <col min="8708" max="8708" width="9.7109375" customWidth="1"/>
    <col min="8709" max="8709" width="9.140625" bestFit="1" customWidth="1"/>
    <col min="8710" max="8710" width="9" bestFit="1" customWidth="1"/>
    <col min="8711" max="8711" width="7.140625" bestFit="1" customWidth="1"/>
    <col min="8712" max="8712" width="9.85546875" bestFit="1" customWidth="1"/>
    <col min="8713" max="8713" width="10.85546875" bestFit="1" customWidth="1"/>
    <col min="8714" max="8714" width="10.85546875" customWidth="1"/>
    <col min="8715" max="8715" width="6.85546875" bestFit="1" customWidth="1"/>
    <col min="8716" max="8716" width="37.7109375" customWidth="1"/>
    <col min="8961" max="8961" width="11" customWidth="1"/>
    <col min="8962" max="8962" width="9.85546875" bestFit="1" customWidth="1"/>
    <col min="8963" max="8963" width="10.7109375" bestFit="1" customWidth="1"/>
    <col min="8964" max="8964" width="9.7109375" customWidth="1"/>
    <col min="8965" max="8965" width="9.140625" bestFit="1" customWidth="1"/>
    <col min="8966" max="8966" width="9" bestFit="1" customWidth="1"/>
    <col min="8967" max="8967" width="7.140625" bestFit="1" customWidth="1"/>
    <col min="8968" max="8968" width="9.85546875" bestFit="1" customWidth="1"/>
    <col min="8969" max="8969" width="10.85546875" bestFit="1" customWidth="1"/>
    <col min="8970" max="8970" width="10.85546875" customWidth="1"/>
    <col min="8971" max="8971" width="6.85546875" bestFit="1" customWidth="1"/>
    <col min="8972" max="8972" width="37.7109375" customWidth="1"/>
    <col min="9217" max="9217" width="11" customWidth="1"/>
    <col min="9218" max="9218" width="9.85546875" bestFit="1" customWidth="1"/>
    <col min="9219" max="9219" width="10.7109375" bestFit="1" customWidth="1"/>
    <col min="9220" max="9220" width="9.7109375" customWidth="1"/>
    <col min="9221" max="9221" width="9.140625" bestFit="1" customWidth="1"/>
    <col min="9222" max="9222" width="9" bestFit="1" customWidth="1"/>
    <col min="9223" max="9223" width="7.140625" bestFit="1" customWidth="1"/>
    <col min="9224" max="9224" width="9.85546875" bestFit="1" customWidth="1"/>
    <col min="9225" max="9225" width="10.85546875" bestFit="1" customWidth="1"/>
    <col min="9226" max="9226" width="10.85546875" customWidth="1"/>
    <col min="9227" max="9227" width="6.85546875" bestFit="1" customWidth="1"/>
    <col min="9228" max="9228" width="37.7109375" customWidth="1"/>
    <col min="9473" max="9473" width="11" customWidth="1"/>
    <col min="9474" max="9474" width="9.85546875" bestFit="1" customWidth="1"/>
    <col min="9475" max="9475" width="10.7109375" bestFit="1" customWidth="1"/>
    <col min="9476" max="9476" width="9.7109375" customWidth="1"/>
    <col min="9477" max="9477" width="9.140625" bestFit="1" customWidth="1"/>
    <col min="9478" max="9478" width="9" bestFit="1" customWidth="1"/>
    <col min="9479" max="9479" width="7.140625" bestFit="1" customWidth="1"/>
    <col min="9480" max="9480" width="9.85546875" bestFit="1" customWidth="1"/>
    <col min="9481" max="9481" width="10.85546875" bestFit="1" customWidth="1"/>
    <col min="9482" max="9482" width="10.85546875" customWidth="1"/>
    <col min="9483" max="9483" width="6.85546875" bestFit="1" customWidth="1"/>
    <col min="9484" max="9484" width="37.7109375" customWidth="1"/>
    <col min="9729" max="9729" width="11" customWidth="1"/>
    <col min="9730" max="9730" width="9.85546875" bestFit="1" customWidth="1"/>
    <col min="9731" max="9731" width="10.7109375" bestFit="1" customWidth="1"/>
    <col min="9732" max="9732" width="9.7109375" customWidth="1"/>
    <col min="9733" max="9733" width="9.140625" bestFit="1" customWidth="1"/>
    <col min="9734" max="9734" width="9" bestFit="1" customWidth="1"/>
    <col min="9735" max="9735" width="7.140625" bestFit="1" customWidth="1"/>
    <col min="9736" max="9736" width="9.85546875" bestFit="1" customWidth="1"/>
    <col min="9737" max="9737" width="10.85546875" bestFit="1" customWidth="1"/>
    <col min="9738" max="9738" width="10.85546875" customWidth="1"/>
    <col min="9739" max="9739" width="6.85546875" bestFit="1" customWidth="1"/>
    <col min="9740" max="9740" width="37.7109375" customWidth="1"/>
    <col min="9985" max="9985" width="11" customWidth="1"/>
    <col min="9986" max="9986" width="9.85546875" bestFit="1" customWidth="1"/>
    <col min="9987" max="9987" width="10.7109375" bestFit="1" customWidth="1"/>
    <col min="9988" max="9988" width="9.7109375" customWidth="1"/>
    <col min="9989" max="9989" width="9.140625" bestFit="1" customWidth="1"/>
    <col min="9990" max="9990" width="9" bestFit="1" customWidth="1"/>
    <col min="9991" max="9991" width="7.140625" bestFit="1" customWidth="1"/>
    <col min="9992" max="9992" width="9.85546875" bestFit="1" customWidth="1"/>
    <col min="9993" max="9993" width="10.85546875" bestFit="1" customWidth="1"/>
    <col min="9994" max="9994" width="10.85546875" customWidth="1"/>
    <col min="9995" max="9995" width="6.85546875" bestFit="1" customWidth="1"/>
    <col min="9996" max="9996" width="37.7109375" customWidth="1"/>
    <col min="10241" max="10241" width="11" customWidth="1"/>
    <col min="10242" max="10242" width="9.85546875" bestFit="1" customWidth="1"/>
    <col min="10243" max="10243" width="10.7109375" bestFit="1" customWidth="1"/>
    <col min="10244" max="10244" width="9.7109375" customWidth="1"/>
    <col min="10245" max="10245" width="9.140625" bestFit="1" customWidth="1"/>
    <col min="10246" max="10246" width="9" bestFit="1" customWidth="1"/>
    <col min="10247" max="10247" width="7.140625" bestFit="1" customWidth="1"/>
    <col min="10248" max="10248" width="9.85546875" bestFit="1" customWidth="1"/>
    <col min="10249" max="10249" width="10.85546875" bestFit="1" customWidth="1"/>
    <col min="10250" max="10250" width="10.85546875" customWidth="1"/>
    <col min="10251" max="10251" width="6.85546875" bestFit="1" customWidth="1"/>
    <col min="10252" max="10252" width="37.7109375" customWidth="1"/>
    <col min="10497" max="10497" width="11" customWidth="1"/>
    <col min="10498" max="10498" width="9.85546875" bestFit="1" customWidth="1"/>
    <col min="10499" max="10499" width="10.7109375" bestFit="1" customWidth="1"/>
    <col min="10500" max="10500" width="9.7109375" customWidth="1"/>
    <col min="10501" max="10501" width="9.140625" bestFit="1" customWidth="1"/>
    <col min="10502" max="10502" width="9" bestFit="1" customWidth="1"/>
    <col min="10503" max="10503" width="7.140625" bestFit="1" customWidth="1"/>
    <col min="10504" max="10504" width="9.85546875" bestFit="1" customWidth="1"/>
    <col min="10505" max="10505" width="10.85546875" bestFit="1" customWidth="1"/>
    <col min="10506" max="10506" width="10.85546875" customWidth="1"/>
    <col min="10507" max="10507" width="6.85546875" bestFit="1" customWidth="1"/>
    <col min="10508" max="10508" width="37.7109375" customWidth="1"/>
    <col min="10753" max="10753" width="11" customWidth="1"/>
    <col min="10754" max="10754" width="9.85546875" bestFit="1" customWidth="1"/>
    <col min="10755" max="10755" width="10.7109375" bestFit="1" customWidth="1"/>
    <col min="10756" max="10756" width="9.7109375" customWidth="1"/>
    <col min="10757" max="10757" width="9.140625" bestFit="1" customWidth="1"/>
    <col min="10758" max="10758" width="9" bestFit="1" customWidth="1"/>
    <col min="10759" max="10759" width="7.140625" bestFit="1" customWidth="1"/>
    <col min="10760" max="10760" width="9.85546875" bestFit="1" customWidth="1"/>
    <col min="10761" max="10761" width="10.85546875" bestFit="1" customWidth="1"/>
    <col min="10762" max="10762" width="10.85546875" customWidth="1"/>
    <col min="10763" max="10763" width="6.85546875" bestFit="1" customWidth="1"/>
    <col min="10764" max="10764" width="37.7109375" customWidth="1"/>
    <col min="11009" max="11009" width="11" customWidth="1"/>
    <col min="11010" max="11010" width="9.85546875" bestFit="1" customWidth="1"/>
    <col min="11011" max="11011" width="10.7109375" bestFit="1" customWidth="1"/>
    <col min="11012" max="11012" width="9.7109375" customWidth="1"/>
    <col min="11013" max="11013" width="9.140625" bestFit="1" customWidth="1"/>
    <col min="11014" max="11014" width="9" bestFit="1" customWidth="1"/>
    <col min="11015" max="11015" width="7.140625" bestFit="1" customWidth="1"/>
    <col min="11016" max="11016" width="9.85546875" bestFit="1" customWidth="1"/>
    <col min="11017" max="11017" width="10.85546875" bestFit="1" customWidth="1"/>
    <col min="11018" max="11018" width="10.85546875" customWidth="1"/>
    <col min="11019" max="11019" width="6.85546875" bestFit="1" customWidth="1"/>
    <col min="11020" max="11020" width="37.7109375" customWidth="1"/>
    <col min="11265" max="11265" width="11" customWidth="1"/>
    <col min="11266" max="11266" width="9.85546875" bestFit="1" customWidth="1"/>
    <col min="11267" max="11267" width="10.7109375" bestFit="1" customWidth="1"/>
    <col min="11268" max="11268" width="9.7109375" customWidth="1"/>
    <col min="11269" max="11269" width="9.140625" bestFit="1" customWidth="1"/>
    <col min="11270" max="11270" width="9" bestFit="1" customWidth="1"/>
    <col min="11271" max="11271" width="7.140625" bestFit="1" customWidth="1"/>
    <col min="11272" max="11272" width="9.85546875" bestFit="1" customWidth="1"/>
    <col min="11273" max="11273" width="10.85546875" bestFit="1" customWidth="1"/>
    <col min="11274" max="11274" width="10.85546875" customWidth="1"/>
    <col min="11275" max="11275" width="6.85546875" bestFit="1" customWidth="1"/>
    <col min="11276" max="11276" width="37.7109375" customWidth="1"/>
    <col min="11521" max="11521" width="11" customWidth="1"/>
    <col min="11522" max="11522" width="9.85546875" bestFit="1" customWidth="1"/>
    <col min="11523" max="11523" width="10.7109375" bestFit="1" customWidth="1"/>
    <col min="11524" max="11524" width="9.7109375" customWidth="1"/>
    <col min="11525" max="11525" width="9.140625" bestFit="1" customWidth="1"/>
    <col min="11526" max="11526" width="9" bestFit="1" customWidth="1"/>
    <col min="11527" max="11527" width="7.140625" bestFit="1" customWidth="1"/>
    <col min="11528" max="11528" width="9.85546875" bestFit="1" customWidth="1"/>
    <col min="11529" max="11529" width="10.85546875" bestFit="1" customWidth="1"/>
    <col min="11530" max="11530" width="10.85546875" customWidth="1"/>
    <col min="11531" max="11531" width="6.85546875" bestFit="1" customWidth="1"/>
    <col min="11532" max="11532" width="37.7109375" customWidth="1"/>
    <col min="11777" max="11777" width="11" customWidth="1"/>
    <col min="11778" max="11778" width="9.85546875" bestFit="1" customWidth="1"/>
    <col min="11779" max="11779" width="10.7109375" bestFit="1" customWidth="1"/>
    <col min="11780" max="11780" width="9.7109375" customWidth="1"/>
    <col min="11781" max="11781" width="9.140625" bestFit="1" customWidth="1"/>
    <col min="11782" max="11782" width="9" bestFit="1" customWidth="1"/>
    <col min="11783" max="11783" width="7.140625" bestFit="1" customWidth="1"/>
    <col min="11784" max="11784" width="9.85546875" bestFit="1" customWidth="1"/>
    <col min="11785" max="11785" width="10.85546875" bestFit="1" customWidth="1"/>
    <col min="11786" max="11786" width="10.85546875" customWidth="1"/>
    <col min="11787" max="11787" width="6.85546875" bestFit="1" customWidth="1"/>
    <col min="11788" max="11788" width="37.7109375" customWidth="1"/>
    <col min="12033" max="12033" width="11" customWidth="1"/>
    <col min="12034" max="12034" width="9.85546875" bestFit="1" customWidth="1"/>
    <col min="12035" max="12035" width="10.7109375" bestFit="1" customWidth="1"/>
    <col min="12036" max="12036" width="9.7109375" customWidth="1"/>
    <col min="12037" max="12037" width="9.140625" bestFit="1" customWidth="1"/>
    <col min="12038" max="12038" width="9" bestFit="1" customWidth="1"/>
    <col min="12039" max="12039" width="7.140625" bestFit="1" customWidth="1"/>
    <col min="12040" max="12040" width="9.85546875" bestFit="1" customWidth="1"/>
    <col min="12041" max="12041" width="10.85546875" bestFit="1" customWidth="1"/>
    <col min="12042" max="12042" width="10.85546875" customWidth="1"/>
    <col min="12043" max="12043" width="6.85546875" bestFit="1" customWidth="1"/>
    <col min="12044" max="12044" width="37.7109375" customWidth="1"/>
    <col min="12289" max="12289" width="11" customWidth="1"/>
    <col min="12290" max="12290" width="9.85546875" bestFit="1" customWidth="1"/>
    <col min="12291" max="12291" width="10.7109375" bestFit="1" customWidth="1"/>
    <col min="12292" max="12292" width="9.7109375" customWidth="1"/>
    <col min="12293" max="12293" width="9.140625" bestFit="1" customWidth="1"/>
    <col min="12294" max="12294" width="9" bestFit="1" customWidth="1"/>
    <col min="12295" max="12295" width="7.140625" bestFit="1" customWidth="1"/>
    <col min="12296" max="12296" width="9.85546875" bestFit="1" customWidth="1"/>
    <col min="12297" max="12297" width="10.85546875" bestFit="1" customWidth="1"/>
    <col min="12298" max="12298" width="10.85546875" customWidth="1"/>
    <col min="12299" max="12299" width="6.85546875" bestFit="1" customWidth="1"/>
    <col min="12300" max="12300" width="37.7109375" customWidth="1"/>
    <col min="12545" max="12545" width="11" customWidth="1"/>
    <col min="12546" max="12546" width="9.85546875" bestFit="1" customWidth="1"/>
    <col min="12547" max="12547" width="10.7109375" bestFit="1" customWidth="1"/>
    <col min="12548" max="12548" width="9.7109375" customWidth="1"/>
    <col min="12549" max="12549" width="9.140625" bestFit="1" customWidth="1"/>
    <col min="12550" max="12550" width="9" bestFit="1" customWidth="1"/>
    <col min="12551" max="12551" width="7.140625" bestFit="1" customWidth="1"/>
    <col min="12552" max="12552" width="9.85546875" bestFit="1" customWidth="1"/>
    <col min="12553" max="12553" width="10.85546875" bestFit="1" customWidth="1"/>
    <col min="12554" max="12554" width="10.85546875" customWidth="1"/>
    <col min="12555" max="12555" width="6.85546875" bestFit="1" customWidth="1"/>
    <col min="12556" max="12556" width="37.7109375" customWidth="1"/>
    <col min="12801" max="12801" width="11" customWidth="1"/>
    <col min="12802" max="12802" width="9.85546875" bestFit="1" customWidth="1"/>
    <col min="12803" max="12803" width="10.7109375" bestFit="1" customWidth="1"/>
    <col min="12804" max="12804" width="9.7109375" customWidth="1"/>
    <col min="12805" max="12805" width="9.140625" bestFit="1" customWidth="1"/>
    <col min="12806" max="12806" width="9" bestFit="1" customWidth="1"/>
    <col min="12807" max="12807" width="7.140625" bestFit="1" customWidth="1"/>
    <col min="12808" max="12808" width="9.85546875" bestFit="1" customWidth="1"/>
    <col min="12809" max="12809" width="10.85546875" bestFit="1" customWidth="1"/>
    <col min="12810" max="12810" width="10.85546875" customWidth="1"/>
    <col min="12811" max="12811" width="6.85546875" bestFit="1" customWidth="1"/>
    <col min="12812" max="12812" width="37.7109375" customWidth="1"/>
    <col min="13057" max="13057" width="11" customWidth="1"/>
    <col min="13058" max="13058" width="9.85546875" bestFit="1" customWidth="1"/>
    <col min="13059" max="13059" width="10.7109375" bestFit="1" customWidth="1"/>
    <col min="13060" max="13060" width="9.7109375" customWidth="1"/>
    <col min="13061" max="13061" width="9.140625" bestFit="1" customWidth="1"/>
    <col min="13062" max="13062" width="9" bestFit="1" customWidth="1"/>
    <col min="13063" max="13063" width="7.140625" bestFit="1" customWidth="1"/>
    <col min="13064" max="13064" width="9.85546875" bestFit="1" customWidth="1"/>
    <col min="13065" max="13065" width="10.85546875" bestFit="1" customWidth="1"/>
    <col min="13066" max="13066" width="10.85546875" customWidth="1"/>
    <col min="13067" max="13067" width="6.85546875" bestFit="1" customWidth="1"/>
    <col min="13068" max="13068" width="37.7109375" customWidth="1"/>
    <col min="13313" max="13313" width="11" customWidth="1"/>
    <col min="13314" max="13314" width="9.85546875" bestFit="1" customWidth="1"/>
    <col min="13315" max="13315" width="10.7109375" bestFit="1" customWidth="1"/>
    <col min="13316" max="13316" width="9.7109375" customWidth="1"/>
    <col min="13317" max="13317" width="9.140625" bestFit="1" customWidth="1"/>
    <col min="13318" max="13318" width="9" bestFit="1" customWidth="1"/>
    <col min="13319" max="13319" width="7.140625" bestFit="1" customWidth="1"/>
    <col min="13320" max="13320" width="9.85546875" bestFit="1" customWidth="1"/>
    <col min="13321" max="13321" width="10.85546875" bestFit="1" customWidth="1"/>
    <col min="13322" max="13322" width="10.85546875" customWidth="1"/>
    <col min="13323" max="13323" width="6.85546875" bestFit="1" customWidth="1"/>
    <col min="13324" max="13324" width="37.7109375" customWidth="1"/>
    <col min="13569" max="13569" width="11" customWidth="1"/>
    <col min="13570" max="13570" width="9.85546875" bestFit="1" customWidth="1"/>
    <col min="13571" max="13571" width="10.7109375" bestFit="1" customWidth="1"/>
    <col min="13572" max="13572" width="9.7109375" customWidth="1"/>
    <col min="13573" max="13573" width="9.140625" bestFit="1" customWidth="1"/>
    <col min="13574" max="13574" width="9" bestFit="1" customWidth="1"/>
    <col min="13575" max="13575" width="7.140625" bestFit="1" customWidth="1"/>
    <col min="13576" max="13576" width="9.85546875" bestFit="1" customWidth="1"/>
    <col min="13577" max="13577" width="10.85546875" bestFit="1" customWidth="1"/>
    <col min="13578" max="13578" width="10.85546875" customWidth="1"/>
    <col min="13579" max="13579" width="6.85546875" bestFit="1" customWidth="1"/>
    <col min="13580" max="13580" width="37.7109375" customWidth="1"/>
    <col min="13825" max="13825" width="11" customWidth="1"/>
    <col min="13826" max="13826" width="9.85546875" bestFit="1" customWidth="1"/>
    <col min="13827" max="13827" width="10.7109375" bestFit="1" customWidth="1"/>
    <col min="13828" max="13828" width="9.7109375" customWidth="1"/>
    <col min="13829" max="13829" width="9.140625" bestFit="1" customWidth="1"/>
    <col min="13830" max="13830" width="9" bestFit="1" customWidth="1"/>
    <col min="13831" max="13831" width="7.140625" bestFit="1" customWidth="1"/>
    <col min="13832" max="13832" width="9.85546875" bestFit="1" customWidth="1"/>
    <col min="13833" max="13833" width="10.85546875" bestFit="1" customWidth="1"/>
    <col min="13834" max="13834" width="10.85546875" customWidth="1"/>
    <col min="13835" max="13835" width="6.85546875" bestFit="1" customWidth="1"/>
    <col min="13836" max="13836" width="37.7109375" customWidth="1"/>
    <col min="14081" max="14081" width="11" customWidth="1"/>
    <col min="14082" max="14082" width="9.85546875" bestFit="1" customWidth="1"/>
    <col min="14083" max="14083" width="10.7109375" bestFit="1" customWidth="1"/>
    <col min="14084" max="14084" width="9.7109375" customWidth="1"/>
    <col min="14085" max="14085" width="9.140625" bestFit="1" customWidth="1"/>
    <col min="14086" max="14086" width="9" bestFit="1" customWidth="1"/>
    <col min="14087" max="14087" width="7.140625" bestFit="1" customWidth="1"/>
    <col min="14088" max="14088" width="9.85546875" bestFit="1" customWidth="1"/>
    <col min="14089" max="14089" width="10.85546875" bestFit="1" customWidth="1"/>
    <col min="14090" max="14090" width="10.85546875" customWidth="1"/>
    <col min="14091" max="14091" width="6.85546875" bestFit="1" customWidth="1"/>
    <col min="14092" max="14092" width="37.7109375" customWidth="1"/>
    <col min="14337" max="14337" width="11" customWidth="1"/>
    <col min="14338" max="14338" width="9.85546875" bestFit="1" customWidth="1"/>
    <col min="14339" max="14339" width="10.7109375" bestFit="1" customWidth="1"/>
    <col min="14340" max="14340" width="9.7109375" customWidth="1"/>
    <col min="14341" max="14341" width="9.140625" bestFit="1" customWidth="1"/>
    <col min="14342" max="14342" width="9" bestFit="1" customWidth="1"/>
    <col min="14343" max="14343" width="7.140625" bestFit="1" customWidth="1"/>
    <col min="14344" max="14344" width="9.85546875" bestFit="1" customWidth="1"/>
    <col min="14345" max="14345" width="10.85546875" bestFit="1" customWidth="1"/>
    <col min="14346" max="14346" width="10.85546875" customWidth="1"/>
    <col min="14347" max="14347" width="6.85546875" bestFit="1" customWidth="1"/>
    <col min="14348" max="14348" width="37.7109375" customWidth="1"/>
    <col min="14593" max="14593" width="11" customWidth="1"/>
    <col min="14594" max="14594" width="9.85546875" bestFit="1" customWidth="1"/>
    <col min="14595" max="14595" width="10.7109375" bestFit="1" customWidth="1"/>
    <col min="14596" max="14596" width="9.7109375" customWidth="1"/>
    <col min="14597" max="14597" width="9.140625" bestFit="1" customWidth="1"/>
    <col min="14598" max="14598" width="9" bestFit="1" customWidth="1"/>
    <col min="14599" max="14599" width="7.140625" bestFit="1" customWidth="1"/>
    <col min="14600" max="14600" width="9.85546875" bestFit="1" customWidth="1"/>
    <col min="14601" max="14601" width="10.85546875" bestFit="1" customWidth="1"/>
    <col min="14602" max="14602" width="10.85546875" customWidth="1"/>
    <col min="14603" max="14603" width="6.85546875" bestFit="1" customWidth="1"/>
    <col min="14604" max="14604" width="37.7109375" customWidth="1"/>
    <col min="14849" max="14849" width="11" customWidth="1"/>
    <col min="14850" max="14850" width="9.85546875" bestFit="1" customWidth="1"/>
    <col min="14851" max="14851" width="10.7109375" bestFit="1" customWidth="1"/>
    <col min="14852" max="14852" width="9.7109375" customWidth="1"/>
    <col min="14853" max="14853" width="9.140625" bestFit="1" customWidth="1"/>
    <col min="14854" max="14854" width="9" bestFit="1" customWidth="1"/>
    <col min="14855" max="14855" width="7.140625" bestFit="1" customWidth="1"/>
    <col min="14856" max="14856" width="9.85546875" bestFit="1" customWidth="1"/>
    <col min="14857" max="14857" width="10.85546875" bestFit="1" customWidth="1"/>
    <col min="14858" max="14858" width="10.85546875" customWidth="1"/>
    <col min="14859" max="14859" width="6.85546875" bestFit="1" customWidth="1"/>
    <col min="14860" max="14860" width="37.7109375" customWidth="1"/>
    <col min="15105" max="15105" width="11" customWidth="1"/>
    <col min="15106" max="15106" width="9.85546875" bestFit="1" customWidth="1"/>
    <col min="15107" max="15107" width="10.7109375" bestFit="1" customWidth="1"/>
    <col min="15108" max="15108" width="9.7109375" customWidth="1"/>
    <col min="15109" max="15109" width="9.140625" bestFit="1" customWidth="1"/>
    <col min="15110" max="15110" width="9" bestFit="1" customWidth="1"/>
    <col min="15111" max="15111" width="7.140625" bestFit="1" customWidth="1"/>
    <col min="15112" max="15112" width="9.85546875" bestFit="1" customWidth="1"/>
    <col min="15113" max="15113" width="10.85546875" bestFit="1" customWidth="1"/>
    <col min="15114" max="15114" width="10.85546875" customWidth="1"/>
    <col min="15115" max="15115" width="6.85546875" bestFit="1" customWidth="1"/>
    <col min="15116" max="15116" width="37.7109375" customWidth="1"/>
    <col min="15361" max="15361" width="11" customWidth="1"/>
    <col min="15362" max="15362" width="9.85546875" bestFit="1" customWidth="1"/>
    <col min="15363" max="15363" width="10.7109375" bestFit="1" customWidth="1"/>
    <col min="15364" max="15364" width="9.7109375" customWidth="1"/>
    <col min="15365" max="15365" width="9.140625" bestFit="1" customWidth="1"/>
    <col min="15366" max="15366" width="9" bestFit="1" customWidth="1"/>
    <col min="15367" max="15367" width="7.140625" bestFit="1" customWidth="1"/>
    <col min="15368" max="15368" width="9.85546875" bestFit="1" customWidth="1"/>
    <col min="15369" max="15369" width="10.85546875" bestFit="1" customWidth="1"/>
    <col min="15370" max="15370" width="10.85546875" customWidth="1"/>
    <col min="15371" max="15371" width="6.85546875" bestFit="1" customWidth="1"/>
    <col min="15372" max="15372" width="37.7109375" customWidth="1"/>
    <col min="15617" max="15617" width="11" customWidth="1"/>
    <col min="15618" max="15618" width="9.85546875" bestFit="1" customWidth="1"/>
    <col min="15619" max="15619" width="10.7109375" bestFit="1" customWidth="1"/>
    <col min="15620" max="15620" width="9.7109375" customWidth="1"/>
    <col min="15621" max="15621" width="9.140625" bestFit="1" customWidth="1"/>
    <col min="15622" max="15622" width="9" bestFit="1" customWidth="1"/>
    <col min="15623" max="15623" width="7.140625" bestFit="1" customWidth="1"/>
    <col min="15624" max="15624" width="9.85546875" bestFit="1" customWidth="1"/>
    <col min="15625" max="15625" width="10.85546875" bestFit="1" customWidth="1"/>
    <col min="15626" max="15626" width="10.85546875" customWidth="1"/>
    <col min="15627" max="15627" width="6.85546875" bestFit="1" customWidth="1"/>
    <col min="15628" max="15628" width="37.7109375" customWidth="1"/>
    <col min="15873" max="15873" width="11" customWidth="1"/>
    <col min="15874" max="15874" width="9.85546875" bestFit="1" customWidth="1"/>
    <col min="15875" max="15875" width="10.7109375" bestFit="1" customWidth="1"/>
    <col min="15876" max="15876" width="9.7109375" customWidth="1"/>
    <col min="15877" max="15877" width="9.140625" bestFit="1" customWidth="1"/>
    <col min="15878" max="15878" width="9" bestFit="1" customWidth="1"/>
    <col min="15879" max="15879" width="7.140625" bestFit="1" customWidth="1"/>
    <col min="15880" max="15880" width="9.85546875" bestFit="1" customWidth="1"/>
    <col min="15881" max="15881" width="10.85546875" bestFit="1" customWidth="1"/>
    <col min="15882" max="15882" width="10.85546875" customWidth="1"/>
    <col min="15883" max="15883" width="6.85546875" bestFit="1" customWidth="1"/>
    <col min="15884" max="15884" width="37.7109375" customWidth="1"/>
    <col min="16129" max="16129" width="11" customWidth="1"/>
    <col min="16130" max="16130" width="9.85546875" bestFit="1" customWidth="1"/>
    <col min="16131" max="16131" width="10.7109375" bestFit="1" customWidth="1"/>
    <col min="16132" max="16132" width="9.7109375" customWidth="1"/>
    <col min="16133" max="16133" width="9.140625" bestFit="1" customWidth="1"/>
    <col min="16134" max="16134" width="9" bestFit="1" customWidth="1"/>
    <col min="16135" max="16135" width="7.140625" bestFit="1" customWidth="1"/>
    <col min="16136" max="16136" width="9.85546875" bestFit="1" customWidth="1"/>
    <col min="16137" max="16137" width="10.85546875" bestFit="1" customWidth="1"/>
    <col min="16138" max="16138" width="10.85546875" customWidth="1"/>
    <col min="16139" max="16139" width="6.85546875" bestFit="1" customWidth="1"/>
    <col min="16140" max="16140" width="37.7109375" customWidth="1"/>
  </cols>
  <sheetData>
    <row r="1" spans="1:12">
      <c r="A1" s="62" t="s">
        <v>229</v>
      </c>
    </row>
    <row r="2" spans="1:12">
      <c r="H2" s="65" t="s">
        <v>230</v>
      </c>
      <c r="I2" s="65" t="s">
        <v>231</v>
      </c>
      <c r="J2" s="65" t="s">
        <v>232</v>
      </c>
    </row>
    <row r="3" spans="1:12" ht="13.5" thickBot="1">
      <c r="A3" s="62" t="s">
        <v>233</v>
      </c>
      <c r="B3" s="62" t="s">
        <v>234</v>
      </c>
      <c r="C3" s="66" t="s">
        <v>235</v>
      </c>
      <c r="D3" s="66" t="s">
        <v>236</v>
      </c>
      <c r="E3" s="66" t="s">
        <v>237</v>
      </c>
      <c r="F3" s="67" t="s">
        <v>238</v>
      </c>
      <c r="G3" s="68" t="s">
        <v>239</v>
      </c>
      <c r="H3" s="68" t="s">
        <v>240</v>
      </c>
      <c r="I3" s="68" t="s">
        <v>241</v>
      </c>
      <c r="J3" s="68" t="s">
        <v>242</v>
      </c>
      <c r="K3" s="68" t="s">
        <v>243</v>
      </c>
      <c r="L3" s="68" t="s">
        <v>244</v>
      </c>
    </row>
    <row r="4" spans="1:12">
      <c r="A4" s="69" t="s">
        <v>245</v>
      </c>
      <c r="B4" s="70" t="s">
        <v>246</v>
      </c>
      <c r="C4" s="71">
        <v>269</v>
      </c>
      <c r="D4" s="71">
        <v>100</v>
      </c>
      <c r="E4" s="71">
        <f t="shared" ref="E4:E17" si="0">(0.5*D4)*(0.1*C4)</f>
        <v>1345</v>
      </c>
      <c r="F4" s="72" t="s">
        <v>247</v>
      </c>
      <c r="G4" s="73">
        <v>2</v>
      </c>
      <c r="H4" s="73">
        <f>C4/20</f>
        <v>13.45</v>
      </c>
      <c r="I4" s="73">
        <f>C4/10</f>
        <v>26.9</v>
      </c>
      <c r="J4" s="73">
        <f>C4/5</f>
        <v>53.8</v>
      </c>
      <c r="K4" s="73">
        <f t="shared" ref="K4:K17" si="1">C4/40</f>
        <v>6.7249999999999996</v>
      </c>
      <c r="L4" s="74" t="s">
        <v>248</v>
      </c>
    </row>
    <row r="5" spans="1:12">
      <c r="A5" s="75" t="s">
        <v>249</v>
      </c>
      <c r="B5" s="76" t="s">
        <v>250</v>
      </c>
      <c r="C5" s="77">
        <v>4271</v>
      </c>
      <c r="D5" s="77">
        <v>3000</v>
      </c>
      <c r="E5" s="77">
        <f t="shared" si="0"/>
        <v>640650</v>
      </c>
      <c r="F5" s="44" t="s">
        <v>251</v>
      </c>
      <c r="G5" s="78">
        <f>C5/100</f>
        <v>42.71</v>
      </c>
      <c r="H5" s="78">
        <f>C5/20</f>
        <v>213.55</v>
      </c>
      <c r="I5" s="78">
        <f t="shared" ref="I5:I17" si="2">C5/10</f>
        <v>427.1</v>
      </c>
      <c r="J5" s="78">
        <f t="shared" ref="J5:J17" si="3">C5/5</f>
        <v>854.2</v>
      </c>
      <c r="K5" s="78">
        <f t="shared" si="1"/>
        <v>106.77500000000001</v>
      </c>
      <c r="L5" s="79"/>
    </row>
    <row r="6" spans="1:12">
      <c r="A6" s="75" t="s">
        <v>252</v>
      </c>
      <c r="B6" s="76" t="s">
        <v>253</v>
      </c>
      <c r="C6" s="77">
        <v>10709</v>
      </c>
      <c r="D6" s="77">
        <v>15000</v>
      </c>
      <c r="E6" s="77">
        <f t="shared" si="0"/>
        <v>8031750.0000000009</v>
      </c>
      <c r="F6" s="44" t="s">
        <v>254</v>
      </c>
      <c r="G6" s="78">
        <f>C6/100</f>
        <v>107.09</v>
      </c>
      <c r="H6" s="78">
        <f>C6/20</f>
        <v>535.45000000000005</v>
      </c>
      <c r="I6" s="78">
        <f t="shared" si="2"/>
        <v>1070.9000000000001</v>
      </c>
      <c r="J6" s="78">
        <f t="shared" si="3"/>
        <v>2141.8000000000002</v>
      </c>
      <c r="K6" s="78">
        <f t="shared" si="1"/>
        <v>267.72500000000002</v>
      </c>
      <c r="L6" s="79"/>
    </row>
    <row r="7" spans="1:12">
      <c r="A7" s="75" t="s">
        <v>255</v>
      </c>
      <c r="B7" s="76" t="s">
        <v>256</v>
      </c>
      <c r="C7" s="77">
        <v>766</v>
      </c>
      <c r="D7" s="77">
        <v>200</v>
      </c>
      <c r="E7" s="77">
        <f t="shared" si="0"/>
        <v>7660.0000000000009</v>
      </c>
      <c r="F7" s="44" t="s">
        <v>257</v>
      </c>
      <c r="G7" s="78">
        <f>C7/100</f>
        <v>7.66</v>
      </c>
      <c r="H7" s="78">
        <f>C7/20</f>
        <v>38.299999999999997</v>
      </c>
      <c r="I7" s="78">
        <f t="shared" si="2"/>
        <v>76.599999999999994</v>
      </c>
      <c r="J7" s="78">
        <f t="shared" si="3"/>
        <v>153.19999999999999</v>
      </c>
      <c r="K7" s="78">
        <f t="shared" si="1"/>
        <v>19.149999999999999</v>
      </c>
      <c r="L7" s="79"/>
    </row>
    <row r="8" spans="1:12">
      <c r="A8" s="75" t="s">
        <v>258</v>
      </c>
      <c r="B8" s="76" t="s">
        <v>256</v>
      </c>
      <c r="C8" s="77">
        <v>712</v>
      </c>
      <c r="D8" s="77">
        <v>200</v>
      </c>
      <c r="E8" s="77">
        <f t="shared" si="0"/>
        <v>7120</v>
      </c>
      <c r="F8" s="44" t="s">
        <v>257</v>
      </c>
      <c r="G8" s="78">
        <f>C8/100</f>
        <v>7.12</v>
      </c>
      <c r="H8" s="78">
        <f>C8/20</f>
        <v>35.6</v>
      </c>
      <c r="I8" s="78">
        <f t="shared" si="2"/>
        <v>71.2</v>
      </c>
      <c r="J8" s="78">
        <f t="shared" si="3"/>
        <v>142.4</v>
      </c>
      <c r="K8" s="78">
        <f t="shared" si="1"/>
        <v>17.8</v>
      </c>
      <c r="L8" s="79"/>
    </row>
    <row r="9" spans="1:12">
      <c r="A9" s="75" t="s">
        <v>259</v>
      </c>
      <c r="B9" s="76" t="s">
        <v>260</v>
      </c>
      <c r="C9" s="77">
        <v>78</v>
      </c>
      <c r="D9" s="77">
        <v>40</v>
      </c>
      <c r="E9" s="77">
        <f t="shared" si="0"/>
        <v>156</v>
      </c>
      <c r="F9" s="44" t="s">
        <v>247</v>
      </c>
      <c r="G9" s="78">
        <v>0</v>
      </c>
      <c r="H9" s="78">
        <v>3</v>
      </c>
      <c r="I9" s="78">
        <f t="shared" si="2"/>
        <v>7.8</v>
      </c>
      <c r="J9" s="78">
        <f t="shared" si="3"/>
        <v>15.6</v>
      </c>
      <c r="K9" s="78">
        <f t="shared" si="1"/>
        <v>1.95</v>
      </c>
      <c r="L9" s="79" t="s">
        <v>261</v>
      </c>
    </row>
    <row r="10" spans="1:12">
      <c r="A10" s="75" t="s">
        <v>262</v>
      </c>
      <c r="B10" s="76" t="s">
        <v>246</v>
      </c>
      <c r="C10" s="77">
        <v>193</v>
      </c>
      <c r="D10" s="77">
        <v>100</v>
      </c>
      <c r="E10" s="77">
        <f t="shared" si="0"/>
        <v>965</v>
      </c>
      <c r="F10" s="44" t="s">
        <v>247</v>
      </c>
      <c r="G10" s="78">
        <v>1</v>
      </c>
      <c r="H10" s="78">
        <v>9</v>
      </c>
      <c r="I10" s="78">
        <f t="shared" si="2"/>
        <v>19.3</v>
      </c>
      <c r="J10" s="78">
        <f t="shared" si="3"/>
        <v>38.6</v>
      </c>
      <c r="K10" s="78">
        <f t="shared" si="1"/>
        <v>4.8250000000000002</v>
      </c>
      <c r="L10" s="79"/>
    </row>
    <row r="11" spans="1:12">
      <c r="A11" s="75" t="s">
        <v>263</v>
      </c>
      <c r="B11" s="76" t="s">
        <v>246</v>
      </c>
      <c r="C11" s="77">
        <v>123</v>
      </c>
      <c r="D11" s="77">
        <v>100</v>
      </c>
      <c r="E11" s="77">
        <f t="shared" si="0"/>
        <v>615</v>
      </c>
      <c r="F11" s="44" t="s">
        <v>247</v>
      </c>
      <c r="G11" s="78">
        <f>C11/100</f>
        <v>1.23</v>
      </c>
      <c r="H11" s="78">
        <f>C11/20</f>
        <v>6.15</v>
      </c>
      <c r="I11" s="78">
        <f t="shared" si="2"/>
        <v>12.3</v>
      </c>
      <c r="J11" s="78">
        <f t="shared" si="3"/>
        <v>24.6</v>
      </c>
      <c r="K11" s="78">
        <f t="shared" si="1"/>
        <v>3.0750000000000002</v>
      </c>
      <c r="L11" s="79"/>
    </row>
    <row r="12" spans="1:12">
      <c r="A12" s="75" t="s">
        <v>264</v>
      </c>
      <c r="B12" s="76" t="s">
        <v>250</v>
      </c>
      <c r="C12" s="77">
        <v>2621</v>
      </c>
      <c r="D12" s="77">
        <v>3000</v>
      </c>
      <c r="E12" s="77">
        <f t="shared" si="0"/>
        <v>393150.00000000006</v>
      </c>
      <c r="F12" s="44" t="s">
        <v>251</v>
      </c>
      <c r="G12" s="78">
        <f>C12/100</f>
        <v>26.21</v>
      </c>
      <c r="H12" s="78">
        <f>C12/20</f>
        <v>131.05000000000001</v>
      </c>
      <c r="I12" s="78">
        <f t="shared" si="2"/>
        <v>262.10000000000002</v>
      </c>
      <c r="J12" s="78">
        <f t="shared" si="3"/>
        <v>524.20000000000005</v>
      </c>
      <c r="K12" s="78">
        <f t="shared" si="1"/>
        <v>65.525000000000006</v>
      </c>
      <c r="L12" s="79"/>
    </row>
    <row r="13" spans="1:12">
      <c r="A13" s="75" t="s">
        <v>265</v>
      </c>
      <c r="B13" s="76" t="s">
        <v>256</v>
      </c>
      <c r="C13" s="77">
        <v>571</v>
      </c>
      <c r="D13" s="77">
        <v>200</v>
      </c>
      <c r="E13" s="77">
        <f t="shared" si="0"/>
        <v>5710</v>
      </c>
      <c r="F13" s="44" t="s">
        <v>257</v>
      </c>
      <c r="G13" s="78">
        <v>5</v>
      </c>
      <c r="H13" s="78">
        <v>28</v>
      </c>
      <c r="I13" s="78">
        <f t="shared" si="2"/>
        <v>57.1</v>
      </c>
      <c r="J13" s="78">
        <f t="shared" si="3"/>
        <v>114.2</v>
      </c>
      <c r="K13" s="78">
        <f t="shared" si="1"/>
        <v>14.275</v>
      </c>
      <c r="L13" s="79"/>
    </row>
    <row r="14" spans="1:12">
      <c r="A14" s="75" t="s">
        <v>266</v>
      </c>
      <c r="B14" s="76" t="s">
        <v>246</v>
      </c>
      <c r="C14" s="77">
        <v>206</v>
      </c>
      <c r="D14" s="77">
        <v>100</v>
      </c>
      <c r="E14" s="77">
        <f t="shared" si="0"/>
        <v>1030</v>
      </c>
      <c r="F14" s="44" t="s">
        <v>247</v>
      </c>
      <c r="G14" s="78">
        <f>C14/100</f>
        <v>2.06</v>
      </c>
      <c r="H14" s="78">
        <f>C14/20</f>
        <v>10.3</v>
      </c>
      <c r="I14" s="78">
        <f t="shared" si="2"/>
        <v>20.6</v>
      </c>
      <c r="J14" s="78">
        <f t="shared" si="3"/>
        <v>41.2</v>
      </c>
      <c r="K14" s="78">
        <f t="shared" si="1"/>
        <v>5.15</v>
      </c>
      <c r="L14" s="79"/>
    </row>
    <row r="15" spans="1:12">
      <c r="A15" s="75" t="s">
        <v>267</v>
      </c>
      <c r="B15" s="76" t="s">
        <v>260</v>
      </c>
      <c r="C15" s="77">
        <v>78</v>
      </c>
      <c r="D15" s="77">
        <v>40</v>
      </c>
      <c r="E15" s="77">
        <f t="shared" si="0"/>
        <v>156</v>
      </c>
      <c r="F15" s="44" t="s">
        <v>247</v>
      </c>
      <c r="G15" s="78">
        <v>0</v>
      </c>
      <c r="H15" s="78">
        <f>C15/20</f>
        <v>3.9</v>
      </c>
      <c r="I15" s="78">
        <f t="shared" si="2"/>
        <v>7.8</v>
      </c>
      <c r="J15" s="78">
        <f t="shared" si="3"/>
        <v>15.6</v>
      </c>
      <c r="K15" s="78">
        <f t="shared" si="1"/>
        <v>1.95</v>
      </c>
      <c r="L15" s="79" t="s">
        <v>268</v>
      </c>
    </row>
    <row r="16" spans="1:12">
      <c r="A16" s="75" t="s">
        <v>269</v>
      </c>
      <c r="B16" s="76" t="s">
        <v>256</v>
      </c>
      <c r="C16" s="77">
        <v>555</v>
      </c>
      <c r="D16" s="77">
        <v>200</v>
      </c>
      <c r="E16" s="77">
        <f t="shared" si="0"/>
        <v>5550</v>
      </c>
      <c r="F16" s="44" t="s">
        <v>257</v>
      </c>
      <c r="G16" s="78">
        <f>C16/100</f>
        <v>5.55</v>
      </c>
      <c r="H16" s="78">
        <v>27</v>
      </c>
      <c r="I16" s="78">
        <f t="shared" si="2"/>
        <v>55.5</v>
      </c>
      <c r="J16" s="78">
        <f t="shared" si="3"/>
        <v>111</v>
      </c>
      <c r="K16" s="78">
        <f t="shared" si="1"/>
        <v>13.875</v>
      </c>
      <c r="L16" s="79"/>
    </row>
    <row r="17" spans="1:12" ht="13.5" thickBot="1">
      <c r="A17" s="80" t="s">
        <v>270</v>
      </c>
      <c r="B17" s="81" t="s">
        <v>260</v>
      </c>
      <c r="C17" s="82">
        <v>80</v>
      </c>
      <c r="D17" s="82">
        <v>40</v>
      </c>
      <c r="E17" s="82">
        <f t="shared" si="0"/>
        <v>160</v>
      </c>
      <c r="F17" s="83" t="s">
        <v>247</v>
      </c>
      <c r="G17" s="84">
        <v>0</v>
      </c>
      <c r="H17" s="84">
        <v>3</v>
      </c>
      <c r="I17" s="84">
        <f t="shared" si="2"/>
        <v>8</v>
      </c>
      <c r="J17" s="84">
        <f t="shared" si="3"/>
        <v>16</v>
      </c>
      <c r="K17" s="84">
        <f t="shared" si="1"/>
        <v>2</v>
      </c>
      <c r="L17" s="85" t="s">
        <v>271</v>
      </c>
    </row>
    <row r="18" spans="1:12">
      <c r="C18" s="63">
        <f>SUM(C4:C17)</f>
        <v>21232</v>
      </c>
      <c r="H18" s="64">
        <f>SUM(H4:H17)</f>
        <v>1057.75</v>
      </c>
      <c r="I18" s="64">
        <f>SUM(I4:I17)</f>
        <v>2123.1999999999998</v>
      </c>
      <c r="J18" s="64">
        <f>SUM(J4:J17)</f>
        <v>4246.3999999999996</v>
      </c>
    </row>
    <row r="20" spans="1:12">
      <c r="A20" s="53" t="s">
        <v>272</v>
      </c>
    </row>
    <row r="21" spans="1:12">
      <c r="A21" s="53"/>
      <c r="B21" t="s">
        <v>273</v>
      </c>
      <c r="I21" s="86">
        <f>C18*11</f>
        <v>233552</v>
      </c>
      <c r="J21" s="86"/>
    </row>
    <row r="22" spans="1:12">
      <c r="B22" s="53" t="s">
        <v>274</v>
      </c>
      <c r="I22" s="86">
        <f>H18*11</f>
        <v>11635.25</v>
      </c>
      <c r="J22" s="86"/>
    </row>
    <row r="23" spans="1:12">
      <c r="B23" s="53" t="s">
        <v>275</v>
      </c>
      <c r="I23" s="86">
        <f>I18*11</f>
        <v>23355.199999999997</v>
      </c>
      <c r="J23" s="86"/>
    </row>
    <row r="24" spans="1:12">
      <c r="A24" s="87" t="s">
        <v>276</v>
      </c>
      <c r="B24" s="53"/>
      <c r="I24" s="86"/>
      <c r="J24" s="86"/>
    </row>
    <row r="25" spans="1:12">
      <c r="A25" s="87"/>
      <c r="B25" s="53"/>
      <c r="I25" s="86"/>
      <c r="J25" s="86"/>
    </row>
    <row r="26" spans="1:12">
      <c r="A26" s="87"/>
    </row>
    <row r="28" spans="1:12">
      <c r="A28" t="s">
        <v>277</v>
      </c>
    </row>
    <row r="29" spans="1:12">
      <c r="A29" t="s">
        <v>278</v>
      </c>
    </row>
    <row r="30" spans="1:12">
      <c r="A30" t="s">
        <v>279</v>
      </c>
    </row>
    <row r="31" spans="1:12">
      <c r="A31" t="s">
        <v>280</v>
      </c>
      <c r="D31" s="88" t="s">
        <v>281</v>
      </c>
    </row>
    <row r="32" spans="1:12">
      <c r="A32" t="s">
        <v>282</v>
      </c>
    </row>
    <row r="34" spans="1:1">
      <c r="A34" s="53" t="s">
        <v>283</v>
      </c>
    </row>
    <row r="35" spans="1:1">
      <c r="A35" s="53" t="s">
        <v>284</v>
      </c>
    </row>
    <row r="37" spans="1:1">
      <c r="A37" s="62" t="s">
        <v>285</v>
      </c>
    </row>
    <row r="38" spans="1:1">
      <c r="A38" s="53" t="s">
        <v>286</v>
      </c>
    </row>
    <row r="39" spans="1:1">
      <c r="A39" s="87" t="s">
        <v>287</v>
      </c>
    </row>
    <row r="40" spans="1:1">
      <c r="A40" s="87" t="s">
        <v>288</v>
      </c>
    </row>
    <row r="41" spans="1:1">
      <c r="A41" s="87" t="s">
        <v>289</v>
      </c>
    </row>
    <row r="42" spans="1:1">
      <c r="A42" s="87" t="s">
        <v>290</v>
      </c>
    </row>
    <row r="43" spans="1:1">
      <c r="A43" s="87" t="s">
        <v>291</v>
      </c>
    </row>
    <row r="44" spans="1:1">
      <c r="A44" s="87" t="s">
        <v>292</v>
      </c>
    </row>
    <row r="45" spans="1:1">
      <c r="A45" s="87"/>
    </row>
    <row r="46" spans="1:1">
      <c r="A46" s="87" t="s">
        <v>293</v>
      </c>
    </row>
    <row r="47" spans="1:1">
      <c r="A47" s="87" t="s">
        <v>294</v>
      </c>
    </row>
    <row r="48" spans="1:1">
      <c r="A48" s="87" t="s">
        <v>295</v>
      </c>
    </row>
    <row r="49" spans="1:1">
      <c r="A49" s="87" t="s">
        <v>296</v>
      </c>
    </row>
  </sheetData>
  <hyperlinks>
    <hyperlink ref="D31" r:id="rId1"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9"/>
  <sheetViews>
    <sheetView zoomScaleNormal="100" workbookViewId="0">
      <pane ySplit="3" topLeftCell="A82" activePane="bottomLeft" state="frozen"/>
      <selection pane="bottomLeft" activeCell="B235" sqref="B235"/>
    </sheetView>
  </sheetViews>
  <sheetFormatPr defaultRowHeight="12.75"/>
  <cols>
    <col min="1" max="1" width="4" style="2" customWidth="1"/>
    <col min="2" max="2" width="40.140625" customWidth="1"/>
    <col min="3" max="3" width="6" style="2" bestFit="1" customWidth="1"/>
    <col min="4" max="4" width="7" style="2" bestFit="1" customWidth="1"/>
    <col min="5" max="5" width="8.140625" style="2" customWidth="1"/>
    <col min="6" max="6" width="10.5703125" style="2" bestFit="1" customWidth="1"/>
    <col min="7" max="7" width="10.42578125" style="2" bestFit="1" customWidth="1"/>
    <col min="8" max="8" width="10.7109375" style="2" customWidth="1"/>
    <col min="9" max="9" width="11.85546875" style="2" customWidth="1"/>
    <col min="10" max="10" width="10" style="2" bestFit="1" customWidth="1"/>
    <col min="13" max="13" width="12" bestFit="1" customWidth="1"/>
  </cols>
  <sheetData>
    <row r="1" spans="1:14" ht="15.75">
      <c r="A1" s="3" t="s">
        <v>40</v>
      </c>
    </row>
    <row r="2" spans="1:14">
      <c r="C2" s="102" t="s">
        <v>342</v>
      </c>
      <c r="D2" s="102" t="s">
        <v>343</v>
      </c>
      <c r="E2" s="102" t="s">
        <v>344</v>
      </c>
      <c r="F2" s="102" t="s">
        <v>345</v>
      </c>
      <c r="G2" s="102" t="s">
        <v>346</v>
      </c>
      <c r="H2" s="102" t="s">
        <v>347</v>
      </c>
      <c r="I2" s="102" t="s">
        <v>348</v>
      </c>
      <c r="J2" s="102" t="s">
        <v>349</v>
      </c>
    </row>
    <row r="3" spans="1:14">
      <c r="A3" s="8"/>
      <c r="B3" s="41" t="s">
        <v>101</v>
      </c>
      <c r="C3" s="8" t="s">
        <v>10</v>
      </c>
      <c r="D3" s="8" t="s">
        <v>11</v>
      </c>
      <c r="E3" s="8" t="s">
        <v>12</v>
      </c>
      <c r="F3" s="8" t="s">
        <v>13</v>
      </c>
      <c r="G3" s="8" t="s">
        <v>14</v>
      </c>
      <c r="H3" s="8" t="s">
        <v>15</v>
      </c>
      <c r="I3" s="8" t="s">
        <v>16</v>
      </c>
      <c r="J3" s="8" t="s">
        <v>17</v>
      </c>
    </row>
    <row r="4" spans="1:14" ht="12.75" customHeight="1">
      <c r="A4" s="39"/>
      <c r="B4" s="109" t="s">
        <v>425</v>
      </c>
      <c r="C4" s="4" t="s">
        <v>20</v>
      </c>
      <c r="D4" s="4" t="s">
        <v>21</v>
      </c>
      <c r="E4" s="4" t="s">
        <v>22</v>
      </c>
      <c r="F4" s="4" t="s">
        <v>23</v>
      </c>
      <c r="G4" s="4" t="s">
        <v>24</v>
      </c>
      <c r="H4" s="104" t="s">
        <v>25</v>
      </c>
      <c r="I4" s="104" t="s">
        <v>26</v>
      </c>
      <c r="J4" s="4" t="s">
        <v>44</v>
      </c>
      <c r="K4" s="2"/>
    </row>
    <row r="5" spans="1:14" ht="12.75" customHeight="1">
      <c r="A5" s="40"/>
      <c r="B5" s="110" t="s">
        <v>426</v>
      </c>
      <c r="C5" s="5" t="s">
        <v>45</v>
      </c>
      <c r="D5" s="6" t="s">
        <v>46</v>
      </c>
      <c r="E5" s="6" t="s">
        <v>47</v>
      </c>
      <c r="F5" s="7" t="s">
        <v>48</v>
      </c>
      <c r="G5" s="6" t="s">
        <v>49</v>
      </c>
      <c r="H5" s="6" t="s">
        <v>50</v>
      </c>
      <c r="I5" s="6" t="s">
        <v>51</v>
      </c>
      <c r="J5" s="6" t="s">
        <v>52</v>
      </c>
      <c r="K5" s="2"/>
      <c r="L5" s="53" t="s">
        <v>427</v>
      </c>
    </row>
    <row r="6" spans="1:14" ht="12.75" customHeight="1">
      <c r="A6" s="40"/>
      <c r="B6" s="106" t="s">
        <v>428</v>
      </c>
      <c r="C6" s="107">
        <v>40</v>
      </c>
      <c r="D6" s="107">
        <v>100</v>
      </c>
      <c r="E6" s="107">
        <v>200</v>
      </c>
      <c r="F6" s="107">
        <v>800</v>
      </c>
      <c r="G6" s="107">
        <v>3000</v>
      </c>
      <c r="H6" s="108">
        <v>15000</v>
      </c>
      <c r="I6" s="108">
        <v>40000</v>
      </c>
      <c r="J6" s="108">
        <v>100000</v>
      </c>
      <c r="K6" s="2"/>
    </row>
    <row r="7" spans="1:14">
      <c r="A7" s="91"/>
      <c r="B7" s="92" t="s">
        <v>227</v>
      </c>
      <c r="C7" s="90"/>
      <c r="D7" s="90"/>
      <c r="E7" s="90"/>
      <c r="F7" s="90"/>
      <c r="G7" s="90"/>
      <c r="H7" s="90"/>
      <c r="I7" s="90"/>
      <c r="J7" s="90"/>
    </row>
    <row r="8" spans="1:14">
      <c r="A8" s="51" t="s">
        <v>429</v>
      </c>
      <c r="B8" s="47" t="s">
        <v>414</v>
      </c>
      <c r="C8" s="99"/>
      <c r="D8" s="99"/>
      <c r="E8" s="99"/>
      <c r="F8" s="99"/>
      <c r="G8" s="99"/>
      <c r="H8" s="99"/>
      <c r="I8" s="99"/>
      <c r="J8" s="99"/>
      <c r="N8" t="s">
        <v>341</v>
      </c>
    </row>
    <row r="9" spans="1:14">
      <c r="A9" s="51" t="s">
        <v>429</v>
      </c>
      <c r="B9" s="47" t="s">
        <v>361</v>
      </c>
      <c r="C9" s="99"/>
      <c r="D9" s="99"/>
      <c r="E9" s="99"/>
      <c r="F9" s="99"/>
      <c r="G9" s="99"/>
      <c r="H9" s="99"/>
      <c r="I9" s="99"/>
      <c r="J9" s="99"/>
    </row>
    <row r="10" spans="1:14">
      <c r="A10" s="51" t="s">
        <v>429</v>
      </c>
      <c r="B10" s="48" t="s">
        <v>154</v>
      </c>
      <c r="C10" s="99"/>
      <c r="D10" s="99"/>
      <c r="E10" s="99"/>
      <c r="F10" s="99"/>
      <c r="G10" s="99"/>
      <c r="H10" s="99"/>
      <c r="I10" s="105"/>
      <c r="J10" s="105"/>
      <c r="L10" s="53" t="s">
        <v>353</v>
      </c>
      <c r="M10" s="53" t="s">
        <v>336</v>
      </c>
      <c r="N10" s="101">
        <v>0</v>
      </c>
    </row>
    <row r="11" spans="1:14">
      <c r="A11" s="51" t="s">
        <v>429</v>
      </c>
      <c r="B11" s="48" t="s">
        <v>164</v>
      </c>
      <c r="C11" s="99"/>
      <c r="D11" s="99"/>
      <c r="E11" s="99"/>
      <c r="F11" s="99"/>
      <c r="G11" s="99"/>
      <c r="H11" s="99"/>
      <c r="I11" s="99"/>
      <c r="J11" s="99"/>
      <c r="L11" s="53" t="s">
        <v>42</v>
      </c>
      <c r="M11" s="53" t="s">
        <v>337</v>
      </c>
      <c r="N11" s="100">
        <v>0.1</v>
      </c>
    </row>
    <row r="12" spans="1:14">
      <c r="A12" s="51" t="s">
        <v>429</v>
      </c>
      <c r="B12" s="48" t="s">
        <v>167</v>
      </c>
      <c r="C12" s="99"/>
      <c r="D12" s="99"/>
      <c r="E12" s="99"/>
      <c r="F12" s="99"/>
      <c r="G12" s="99"/>
      <c r="H12" s="99"/>
      <c r="I12" s="99"/>
      <c r="J12" s="99"/>
      <c r="L12" s="53" t="s">
        <v>41</v>
      </c>
      <c r="M12" s="53" t="s">
        <v>338</v>
      </c>
      <c r="N12" s="100">
        <v>0.3</v>
      </c>
    </row>
    <row r="13" spans="1:14">
      <c r="A13" s="51" t="s">
        <v>429</v>
      </c>
      <c r="B13" s="47" t="s">
        <v>372</v>
      </c>
      <c r="C13" s="99"/>
      <c r="D13" s="99"/>
      <c r="E13" s="99"/>
      <c r="F13" s="99"/>
      <c r="G13" s="99"/>
      <c r="H13" s="99"/>
      <c r="I13" s="99"/>
      <c r="J13" s="99"/>
      <c r="L13" s="53" t="s">
        <v>37</v>
      </c>
      <c r="M13" s="53" t="s">
        <v>339</v>
      </c>
      <c r="N13" s="100">
        <v>0.75</v>
      </c>
    </row>
    <row r="14" spans="1:14">
      <c r="A14" s="51" t="s">
        <v>429</v>
      </c>
      <c r="B14" s="47" t="s">
        <v>378</v>
      </c>
      <c r="C14" s="99"/>
      <c r="D14" s="99"/>
      <c r="E14" s="99"/>
      <c r="F14" s="99"/>
      <c r="G14" s="99"/>
      <c r="H14" s="99"/>
      <c r="I14" s="99"/>
      <c r="J14" s="99"/>
      <c r="L14" s="53" t="s">
        <v>43</v>
      </c>
      <c r="M14" s="53" t="s">
        <v>340</v>
      </c>
      <c r="N14" s="100">
        <v>1</v>
      </c>
    </row>
    <row r="15" spans="1:14">
      <c r="A15" s="51" t="s">
        <v>429</v>
      </c>
      <c r="B15" s="47" t="s">
        <v>419</v>
      </c>
      <c r="C15" s="99"/>
      <c r="D15" s="99"/>
      <c r="E15" s="99"/>
      <c r="F15" s="99"/>
      <c r="G15" s="99"/>
      <c r="H15" s="99"/>
      <c r="I15" s="99"/>
      <c r="J15" s="99"/>
      <c r="L15" s="53" t="s">
        <v>352</v>
      </c>
      <c r="M15" s="53" t="s">
        <v>350</v>
      </c>
      <c r="N15" s="53" t="s">
        <v>351</v>
      </c>
    </row>
    <row r="16" spans="1:14">
      <c r="A16" s="51" t="s">
        <v>429</v>
      </c>
      <c r="B16" s="48" t="s">
        <v>72</v>
      </c>
      <c r="C16" s="99"/>
      <c r="D16" s="99"/>
      <c r="E16" s="99"/>
      <c r="F16" s="99"/>
      <c r="G16" s="99"/>
      <c r="H16" s="99"/>
      <c r="I16" s="99"/>
      <c r="J16" s="99"/>
    </row>
    <row r="17" spans="1:14">
      <c r="A17" s="51" t="s">
        <v>429</v>
      </c>
      <c r="B17" s="47" t="s">
        <v>375</v>
      </c>
      <c r="C17" s="99"/>
      <c r="D17" s="99"/>
      <c r="E17" s="99"/>
      <c r="F17" s="99"/>
      <c r="G17" s="99"/>
      <c r="H17" s="99"/>
      <c r="I17" s="99"/>
      <c r="J17" s="99"/>
      <c r="L17" s="53" t="s">
        <v>434</v>
      </c>
      <c r="M17" s="53"/>
      <c r="N17" s="53"/>
    </row>
    <row r="18" spans="1:14">
      <c r="A18" s="51" t="s">
        <v>429</v>
      </c>
      <c r="B18" s="47" t="s">
        <v>302</v>
      </c>
      <c r="C18" s="99"/>
      <c r="D18" s="99"/>
      <c r="E18" s="99"/>
      <c r="F18" s="99"/>
      <c r="G18" s="99"/>
      <c r="H18" s="99"/>
      <c r="I18" s="99"/>
      <c r="J18" s="99"/>
      <c r="L18" s="53" t="s">
        <v>431</v>
      </c>
      <c r="M18" s="53" t="s">
        <v>116</v>
      </c>
    </row>
    <row r="19" spans="1:14">
      <c r="A19" s="51" t="s">
        <v>429</v>
      </c>
      <c r="B19" s="48" t="s">
        <v>173</v>
      </c>
      <c r="C19" s="99"/>
      <c r="D19" s="99"/>
      <c r="E19" s="99"/>
      <c r="F19" s="99"/>
      <c r="G19" s="99"/>
      <c r="H19" s="99"/>
      <c r="I19" s="99"/>
      <c r="J19" s="99"/>
      <c r="L19" s="53" t="s">
        <v>433</v>
      </c>
      <c r="M19" s="53" t="s">
        <v>115</v>
      </c>
    </row>
    <row r="20" spans="1:14">
      <c r="A20" s="51" t="s">
        <v>429</v>
      </c>
      <c r="B20" s="47" t="s">
        <v>382</v>
      </c>
      <c r="C20" s="99"/>
      <c r="D20" s="99"/>
      <c r="E20" s="99"/>
      <c r="F20" s="99"/>
      <c r="G20" s="99"/>
      <c r="H20" s="99"/>
      <c r="I20" s="99"/>
      <c r="J20" s="99"/>
      <c r="L20" s="53" t="s">
        <v>429</v>
      </c>
      <c r="M20" s="53" t="s">
        <v>120</v>
      </c>
    </row>
    <row r="21" spans="1:14">
      <c r="A21" s="51" t="s">
        <v>429</v>
      </c>
      <c r="B21" s="47" t="s">
        <v>383</v>
      </c>
      <c r="C21" s="99"/>
      <c r="D21" s="99"/>
      <c r="E21" s="99"/>
      <c r="F21" s="99"/>
      <c r="G21" s="99"/>
      <c r="H21" s="99"/>
      <c r="I21" s="99"/>
      <c r="J21" s="99"/>
      <c r="L21" s="53" t="s">
        <v>430</v>
      </c>
      <c r="M21" s="53" t="s">
        <v>122</v>
      </c>
    </row>
    <row r="22" spans="1:14">
      <c r="A22" s="51" t="s">
        <v>429</v>
      </c>
      <c r="B22" s="47" t="s">
        <v>381</v>
      </c>
      <c r="C22" s="99"/>
      <c r="D22" s="99"/>
      <c r="E22" s="99"/>
      <c r="F22" s="99"/>
      <c r="G22" s="99"/>
      <c r="H22" s="99"/>
      <c r="I22" s="99"/>
      <c r="J22" s="99"/>
      <c r="L22" s="53" t="s">
        <v>432</v>
      </c>
      <c r="M22" s="53" t="s">
        <v>129</v>
      </c>
    </row>
    <row r="23" spans="1:14">
      <c r="A23" s="51" t="s">
        <v>429</v>
      </c>
      <c r="B23" s="48" t="s">
        <v>162</v>
      </c>
      <c r="C23" s="99"/>
      <c r="D23" s="99"/>
      <c r="E23" s="99"/>
      <c r="F23" s="99"/>
      <c r="G23" s="99"/>
      <c r="H23" s="99"/>
      <c r="I23" s="99"/>
      <c r="J23" s="99"/>
    </row>
    <row r="24" spans="1:14">
      <c r="A24" s="51" t="s">
        <v>429</v>
      </c>
      <c r="B24" s="48" t="s">
        <v>79</v>
      </c>
      <c r="C24" s="99"/>
      <c r="D24" s="99"/>
      <c r="E24" s="99"/>
      <c r="F24" s="99"/>
      <c r="G24" s="99"/>
      <c r="H24" s="99"/>
      <c r="I24" s="99"/>
      <c r="J24" s="99"/>
    </row>
    <row r="25" spans="1:14">
      <c r="A25" s="51" t="s">
        <v>429</v>
      </c>
      <c r="B25" s="48" t="s">
        <v>165</v>
      </c>
      <c r="C25" s="99"/>
      <c r="D25" s="99"/>
      <c r="E25" s="99"/>
      <c r="F25" s="99"/>
      <c r="G25" s="99"/>
      <c r="H25" s="99"/>
      <c r="I25" s="99"/>
      <c r="J25" s="99"/>
      <c r="L25" s="53" t="s">
        <v>435</v>
      </c>
    </row>
    <row r="26" spans="1:14">
      <c r="A26" s="51" t="s">
        <v>429</v>
      </c>
      <c r="B26" s="48" t="s">
        <v>298</v>
      </c>
      <c r="C26" s="99"/>
      <c r="D26" s="99"/>
      <c r="E26" s="99"/>
      <c r="F26" s="99"/>
      <c r="G26" s="99"/>
      <c r="H26" s="99"/>
      <c r="I26" s="99"/>
      <c r="J26" s="99"/>
      <c r="L26" s="53" t="s">
        <v>436</v>
      </c>
    </row>
    <row r="27" spans="1:14">
      <c r="A27" s="51" t="s">
        <v>429</v>
      </c>
      <c r="B27" s="47" t="s">
        <v>398</v>
      </c>
      <c r="C27" s="99"/>
      <c r="D27" s="99"/>
      <c r="E27" s="99"/>
      <c r="F27" s="99"/>
      <c r="G27" s="99"/>
      <c r="H27" s="99"/>
      <c r="I27" s="99"/>
      <c r="J27" s="99"/>
    </row>
    <row r="28" spans="1:14">
      <c r="A28" s="51" t="s">
        <v>429</v>
      </c>
      <c r="B28" s="48" t="s">
        <v>75</v>
      </c>
      <c r="C28" s="99"/>
      <c r="D28" s="99"/>
      <c r="E28" s="99"/>
      <c r="F28" s="99"/>
      <c r="G28" s="99"/>
      <c r="H28" s="99"/>
      <c r="I28" s="99"/>
      <c r="J28" s="99"/>
    </row>
    <row r="29" spans="1:14">
      <c r="A29" s="51" t="s">
        <v>429</v>
      </c>
      <c r="B29" s="47" t="s">
        <v>365</v>
      </c>
      <c r="C29" s="99"/>
      <c r="D29" s="99"/>
      <c r="E29" s="99"/>
      <c r="F29" s="99"/>
      <c r="G29" s="99"/>
      <c r="H29" s="99"/>
      <c r="I29" s="99"/>
      <c r="J29" s="99"/>
    </row>
    <row r="30" spans="1:14">
      <c r="A30" s="51" t="s">
        <v>429</v>
      </c>
      <c r="B30" s="48" t="s">
        <v>163</v>
      </c>
      <c r="C30" s="99"/>
      <c r="D30" s="99"/>
      <c r="E30" s="99"/>
      <c r="F30" s="99"/>
      <c r="G30" s="99"/>
      <c r="H30" s="99"/>
      <c r="I30" s="99"/>
      <c r="J30" s="99"/>
    </row>
    <row r="31" spans="1:14">
      <c r="A31" s="51" t="s">
        <v>429</v>
      </c>
      <c r="B31" s="48" t="s">
        <v>86</v>
      </c>
      <c r="C31" s="99"/>
      <c r="D31" s="99"/>
      <c r="E31" s="99"/>
      <c r="F31" s="99"/>
      <c r="G31" s="99"/>
      <c r="H31" s="99"/>
      <c r="I31" s="99"/>
      <c r="J31" s="99"/>
    </row>
    <row r="32" spans="1:14">
      <c r="A32" s="51" t="s">
        <v>429</v>
      </c>
      <c r="B32" s="48" t="s">
        <v>169</v>
      </c>
      <c r="C32" s="99"/>
      <c r="D32" s="99"/>
      <c r="E32" s="99"/>
      <c r="F32" s="99"/>
      <c r="G32" s="99"/>
      <c r="H32" s="99"/>
      <c r="I32" s="99"/>
      <c r="J32" s="99"/>
    </row>
    <row r="33" spans="1:13">
      <c r="A33" s="51" t="s">
        <v>429</v>
      </c>
      <c r="B33" s="48" t="s">
        <v>174</v>
      </c>
      <c r="C33" s="99"/>
      <c r="D33" s="99"/>
      <c r="E33" s="99"/>
      <c r="F33" s="99"/>
      <c r="G33" s="99"/>
      <c r="H33" s="99"/>
      <c r="I33" s="99"/>
      <c r="J33" s="99"/>
    </row>
    <row r="34" spans="1:13">
      <c r="A34" s="51" t="s">
        <v>429</v>
      </c>
      <c r="B34" s="47" t="s">
        <v>380</v>
      </c>
      <c r="C34" s="99"/>
      <c r="D34" s="99"/>
      <c r="E34" s="99"/>
      <c r="F34" s="99"/>
      <c r="G34" s="99"/>
      <c r="H34" s="99"/>
      <c r="I34" s="99"/>
      <c r="J34" s="99"/>
    </row>
    <row r="35" spans="1:13">
      <c r="A35" s="51" t="s">
        <v>429</v>
      </c>
      <c r="B35" s="47" t="s">
        <v>402</v>
      </c>
      <c r="C35" s="99"/>
      <c r="D35" s="99"/>
      <c r="E35" s="99"/>
      <c r="F35" s="99"/>
      <c r="G35" s="99"/>
      <c r="H35" s="99"/>
      <c r="I35" s="99"/>
      <c r="J35" s="99"/>
    </row>
    <row r="36" spans="1:13">
      <c r="A36" s="51" t="s">
        <v>429</v>
      </c>
      <c r="B36" s="47" t="s">
        <v>404</v>
      </c>
      <c r="C36" s="99"/>
      <c r="D36" s="99"/>
      <c r="E36" s="99"/>
      <c r="F36" s="99"/>
      <c r="G36" s="99"/>
      <c r="H36" s="99"/>
      <c r="I36" s="99"/>
      <c r="J36" s="99"/>
    </row>
    <row r="37" spans="1:13">
      <c r="A37" s="51" t="s">
        <v>429</v>
      </c>
      <c r="B37" s="48" t="s">
        <v>181</v>
      </c>
      <c r="C37" s="99"/>
      <c r="D37" s="99"/>
      <c r="E37" s="99"/>
      <c r="F37" s="99"/>
      <c r="G37" s="99"/>
      <c r="H37" s="99"/>
      <c r="I37" s="99"/>
      <c r="J37" s="99"/>
    </row>
    <row r="38" spans="1:13">
      <c r="A38" s="51" t="s">
        <v>429</v>
      </c>
      <c r="B38" s="47" t="s">
        <v>392</v>
      </c>
      <c r="C38" s="99"/>
      <c r="D38" s="99"/>
      <c r="E38" s="99"/>
      <c r="F38" s="99"/>
      <c r="G38" s="99"/>
      <c r="H38" s="99"/>
      <c r="I38" s="99"/>
      <c r="J38" s="99"/>
    </row>
    <row r="39" spans="1:13">
      <c r="A39" s="51" t="s">
        <v>429</v>
      </c>
      <c r="B39" s="47" t="s">
        <v>406</v>
      </c>
      <c r="C39" s="99"/>
      <c r="D39" s="99"/>
      <c r="E39" s="99"/>
      <c r="F39" s="99"/>
      <c r="G39" s="99"/>
      <c r="H39" s="99"/>
      <c r="I39" s="99"/>
      <c r="J39" s="99"/>
      <c r="M39" s="42"/>
    </row>
    <row r="40" spans="1:13">
      <c r="A40" s="51" t="s">
        <v>429</v>
      </c>
      <c r="B40" s="48" t="s">
        <v>175</v>
      </c>
      <c r="C40" s="99"/>
      <c r="D40" s="99"/>
      <c r="E40" s="99"/>
      <c r="F40" s="99"/>
      <c r="G40" s="99"/>
      <c r="H40" s="99"/>
      <c r="I40" s="99"/>
      <c r="J40" s="99"/>
    </row>
    <row r="41" spans="1:13">
      <c r="A41" s="51" t="s">
        <v>429</v>
      </c>
      <c r="B41" s="48" t="s">
        <v>187</v>
      </c>
      <c r="C41" s="99"/>
      <c r="D41" s="99"/>
      <c r="E41" s="99"/>
      <c r="F41" s="99"/>
      <c r="G41" s="99"/>
      <c r="H41" s="99"/>
      <c r="I41" s="99"/>
      <c r="J41" s="99"/>
    </row>
    <row r="42" spans="1:13">
      <c r="A42" s="50"/>
      <c r="B42" s="55" t="s">
        <v>387</v>
      </c>
      <c r="C42" s="56"/>
      <c r="D42" s="57"/>
      <c r="E42" s="57"/>
      <c r="F42" s="57"/>
      <c r="G42" s="57"/>
      <c r="H42" s="57"/>
      <c r="I42" s="57"/>
      <c r="J42" s="57"/>
      <c r="K42" s="2"/>
    </row>
    <row r="43" spans="1:13">
      <c r="A43" s="51" t="s">
        <v>430</v>
      </c>
      <c r="B43" s="48" t="s">
        <v>60</v>
      </c>
      <c r="C43" s="44"/>
      <c r="D43" s="44"/>
      <c r="E43" s="44"/>
      <c r="F43" s="44"/>
      <c r="G43" s="44"/>
      <c r="H43" s="44"/>
      <c r="I43" s="44"/>
      <c r="J43" s="44"/>
      <c r="M43" s="42"/>
    </row>
    <row r="44" spans="1:13">
      <c r="A44" s="51" t="s">
        <v>430</v>
      </c>
      <c r="B44" s="48" t="s">
        <v>55</v>
      </c>
      <c r="C44" s="44"/>
      <c r="D44" s="44"/>
      <c r="E44" s="44"/>
      <c r="F44" s="44"/>
      <c r="G44" s="44"/>
      <c r="H44" s="44"/>
      <c r="I44" s="44"/>
      <c r="J44" s="44"/>
      <c r="M44" s="42"/>
    </row>
    <row r="45" spans="1:13">
      <c r="A45" s="51" t="s">
        <v>429</v>
      </c>
      <c r="B45" s="48" t="s">
        <v>63</v>
      </c>
      <c r="C45" s="44"/>
      <c r="D45" s="44"/>
      <c r="E45" s="44"/>
      <c r="F45" s="44"/>
      <c r="G45" s="44"/>
      <c r="H45" s="44"/>
      <c r="I45" s="44"/>
      <c r="J45" s="44"/>
    </row>
    <row r="46" spans="1:13">
      <c r="A46" s="51" t="s">
        <v>430</v>
      </c>
      <c r="B46" s="48" t="s">
        <v>65</v>
      </c>
      <c r="C46" s="44"/>
      <c r="D46" s="44"/>
      <c r="E46" s="44"/>
      <c r="F46" s="44"/>
      <c r="G46" s="44"/>
      <c r="H46" s="44"/>
      <c r="I46" s="44"/>
      <c r="J46" s="44"/>
    </row>
    <row r="47" spans="1:13">
      <c r="A47" s="51" t="s">
        <v>430</v>
      </c>
      <c r="B47" s="47" t="s">
        <v>417</v>
      </c>
      <c r="C47" s="44"/>
      <c r="D47" s="44"/>
      <c r="E47" s="44"/>
      <c r="F47" s="44"/>
      <c r="G47" s="44"/>
      <c r="H47" s="44"/>
      <c r="I47" s="44"/>
      <c r="J47" s="44"/>
    </row>
    <row r="48" spans="1:13">
      <c r="A48" s="51" t="s">
        <v>429</v>
      </c>
      <c r="B48" s="48" t="s">
        <v>62</v>
      </c>
      <c r="C48" s="44"/>
      <c r="D48" s="44"/>
      <c r="E48" s="44"/>
      <c r="F48" s="44"/>
      <c r="G48" s="44"/>
      <c r="H48" s="44"/>
      <c r="I48" s="44"/>
      <c r="J48" s="44"/>
      <c r="M48" s="42"/>
    </row>
    <row r="49" spans="1:13">
      <c r="A49" s="51" t="s">
        <v>430</v>
      </c>
      <c r="B49" s="48" t="s">
        <v>155</v>
      </c>
      <c r="C49" s="44"/>
      <c r="D49" s="44"/>
      <c r="E49" s="44"/>
      <c r="F49" s="44"/>
      <c r="G49" s="44"/>
      <c r="H49" s="44"/>
      <c r="I49" s="44"/>
      <c r="J49" s="44"/>
      <c r="M49" s="42"/>
    </row>
    <row r="50" spans="1:13">
      <c r="A50" s="51" t="s">
        <v>429</v>
      </c>
      <c r="B50" s="47" t="s">
        <v>362</v>
      </c>
      <c r="C50" s="44"/>
      <c r="D50" s="44"/>
      <c r="E50" s="44"/>
      <c r="F50" s="44"/>
      <c r="G50" s="44"/>
      <c r="H50" s="44"/>
      <c r="I50" s="44"/>
      <c r="J50" s="44"/>
      <c r="M50" s="42"/>
    </row>
    <row r="51" spans="1:13">
      <c r="A51" s="51" t="s">
        <v>429</v>
      </c>
      <c r="B51" s="48" t="s">
        <v>157</v>
      </c>
      <c r="C51" s="44"/>
      <c r="D51" s="44"/>
      <c r="E51" s="44"/>
      <c r="F51" s="44"/>
      <c r="G51" s="44"/>
      <c r="H51" s="44"/>
      <c r="I51" s="44"/>
      <c r="J51" s="44"/>
    </row>
    <row r="52" spans="1:13">
      <c r="A52" s="51" t="s">
        <v>429</v>
      </c>
      <c r="B52" s="47" t="s">
        <v>364</v>
      </c>
      <c r="C52" s="44"/>
      <c r="D52" s="44"/>
      <c r="E52" s="44"/>
      <c r="F52" s="44"/>
      <c r="G52" s="44"/>
      <c r="H52" s="44"/>
      <c r="I52" s="44"/>
      <c r="J52" s="44"/>
    </row>
    <row r="53" spans="1:13">
      <c r="A53" s="51" t="s">
        <v>429</v>
      </c>
      <c r="B53" s="48" t="s">
        <v>67</v>
      </c>
      <c r="C53" s="44"/>
      <c r="D53" s="44"/>
      <c r="E53" s="44"/>
      <c r="F53" s="44"/>
      <c r="G53" s="44"/>
      <c r="H53" s="44"/>
      <c r="I53" s="44"/>
      <c r="J53" s="44"/>
      <c r="M53" s="42"/>
    </row>
    <row r="54" spans="1:13">
      <c r="A54" s="51" t="s">
        <v>429</v>
      </c>
      <c r="B54" s="47" t="s">
        <v>396</v>
      </c>
      <c r="C54" s="44"/>
      <c r="D54" s="44"/>
      <c r="E54" s="44"/>
      <c r="F54" s="44"/>
      <c r="G54" s="44"/>
      <c r="H54" s="44"/>
      <c r="I54" s="44"/>
      <c r="J54" s="44"/>
      <c r="M54" s="42"/>
    </row>
    <row r="55" spans="1:13">
      <c r="A55" s="51" t="s">
        <v>429</v>
      </c>
      <c r="B55" s="48" t="s">
        <v>180</v>
      </c>
      <c r="C55" s="44"/>
      <c r="D55" s="44"/>
      <c r="E55" s="44"/>
      <c r="F55" s="44"/>
      <c r="G55" s="44"/>
      <c r="H55" s="44"/>
      <c r="I55" s="44"/>
      <c r="J55" s="44"/>
      <c r="M55" s="42"/>
    </row>
    <row r="56" spans="1:13">
      <c r="A56" s="51" t="s">
        <v>429</v>
      </c>
      <c r="B56" s="47" t="s">
        <v>397</v>
      </c>
      <c r="C56" s="44"/>
      <c r="D56" s="44"/>
      <c r="E56" s="44"/>
      <c r="F56" s="44"/>
      <c r="G56" s="44"/>
      <c r="H56" s="44"/>
      <c r="I56" s="44"/>
      <c r="J56" s="44"/>
    </row>
    <row r="57" spans="1:13">
      <c r="A57" s="51" t="s">
        <v>429</v>
      </c>
      <c r="B57" s="47" t="s">
        <v>374</v>
      </c>
      <c r="C57" s="44"/>
      <c r="D57" s="44"/>
      <c r="E57" s="44"/>
      <c r="F57" s="44"/>
      <c r="G57" s="44"/>
      <c r="H57" s="44"/>
      <c r="I57" s="44"/>
      <c r="J57" s="44"/>
      <c r="M57" s="42"/>
    </row>
    <row r="58" spans="1:13">
      <c r="A58" s="51" t="s">
        <v>429</v>
      </c>
      <c r="B58" s="48" t="s">
        <v>73</v>
      </c>
      <c r="C58" s="44"/>
      <c r="D58" s="44"/>
      <c r="E58" s="44"/>
      <c r="F58" s="44"/>
      <c r="G58" s="44"/>
      <c r="H58" s="44"/>
      <c r="I58" s="44"/>
      <c r="J58" s="44"/>
    </row>
    <row r="59" spans="1:13">
      <c r="A59" s="51" t="s">
        <v>429</v>
      </c>
      <c r="B59" s="48" t="s">
        <v>171</v>
      </c>
      <c r="C59" s="44"/>
      <c r="D59" s="44"/>
      <c r="E59" s="44"/>
      <c r="F59" s="44"/>
      <c r="G59" s="44"/>
      <c r="H59" s="44"/>
      <c r="I59" s="44"/>
      <c r="J59" s="44"/>
    </row>
    <row r="60" spans="1:13">
      <c r="A60" s="51" t="s">
        <v>429</v>
      </c>
      <c r="B60" s="48" t="s">
        <v>158</v>
      </c>
      <c r="C60" s="44"/>
      <c r="D60" s="44"/>
      <c r="E60" s="44"/>
      <c r="F60" s="44"/>
      <c r="G60" s="44"/>
      <c r="H60" s="44"/>
      <c r="I60" s="44"/>
      <c r="J60" s="44"/>
    </row>
    <row r="61" spans="1:13">
      <c r="A61" s="51" t="s">
        <v>429</v>
      </c>
      <c r="B61" s="48" t="s">
        <v>161</v>
      </c>
      <c r="C61" s="44"/>
      <c r="D61" s="44"/>
      <c r="E61" s="44"/>
      <c r="F61" s="44"/>
      <c r="G61" s="44"/>
      <c r="H61" s="44"/>
      <c r="I61" s="44"/>
      <c r="J61" s="44"/>
    </row>
    <row r="62" spans="1:13">
      <c r="A62" s="51" t="s">
        <v>430</v>
      </c>
      <c r="B62" s="48" t="s">
        <v>77</v>
      </c>
      <c r="C62" s="44"/>
      <c r="D62" s="44"/>
      <c r="E62" s="44"/>
      <c r="F62" s="44"/>
      <c r="G62" s="44"/>
      <c r="H62" s="44"/>
      <c r="I62" s="44"/>
      <c r="J62" s="44"/>
    </row>
    <row r="63" spans="1:13">
      <c r="A63" s="51" t="s">
        <v>429</v>
      </c>
      <c r="B63" s="47" t="s">
        <v>390</v>
      </c>
      <c r="C63" s="44"/>
      <c r="D63" s="44"/>
      <c r="E63" s="44"/>
      <c r="F63" s="44"/>
      <c r="G63" s="44"/>
      <c r="H63" s="44"/>
      <c r="I63" s="44"/>
      <c r="J63" s="44"/>
    </row>
    <row r="64" spans="1:13">
      <c r="A64" s="51" t="s">
        <v>429</v>
      </c>
      <c r="B64" s="48" t="s">
        <v>78</v>
      </c>
      <c r="C64" s="44"/>
      <c r="D64" s="44"/>
      <c r="E64" s="44"/>
      <c r="F64" s="44"/>
      <c r="G64" s="44"/>
      <c r="H64" s="44"/>
      <c r="I64" s="44"/>
      <c r="J64" s="44"/>
    </row>
    <row r="65" spans="1:13">
      <c r="A65" s="51" t="s">
        <v>429</v>
      </c>
      <c r="B65" s="48" t="s">
        <v>80</v>
      </c>
      <c r="C65" s="44"/>
      <c r="D65" s="44"/>
      <c r="E65" s="44"/>
      <c r="F65" s="44"/>
      <c r="G65" s="44"/>
      <c r="H65" s="44"/>
      <c r="I65" s="44"/>
      <c r="J65" s="44"/>
    </row>
    <row r="66" spans="1:13">
      <c r="A66" s="51" t="s">
        <v>429</v>
      </c>
      <c r="B66" s="47" t="s">
        <v>395</v>
      </c>
      <c r="C66" s="44"/>
      <c r="D66" s="44"/>
      <c r="E66" s="44"/>
      <c r="F66" s="44"/>
      <c r="G66" s="44"/>
      <c r="H66" s="44"/>
      <c r="I66" s="44"/>
      <c r="J66" s="44"/>
    </row>
    <row r="67" spans="1:13">
      <c r="A67" s="51" t="s">
        <v>429</v>
      </c>
      <c r="B67" s="47" t="s">
        <v>388</v>
      </c>
      <c r="C67" s="44"/>
      <c r="D67" s="44"/>
      <c r="E67" s="44"/>
      <c r="F67" s="44"/>
      <c r="G67" s="44"/>
      <c r="H67" s="44"/>
      <c r="I67" s="44"/>
      <c r="J67" s="44"/>
    </row>
    <row r="68" spans="1:13">
      <c r="A68" s="51" t="s">
        <v>429</v>
      </c>
      <c r="B68" s="48" t="s">
        <v>90</v>
      </c>
      <c r="C68" s="44"/>
      <c r="D68" s="44"/>
      <c r="E68" s="44"/>
      <c r="F68" s="44"/>
      <c r="G68" s="44"/>
      <c r="H68" s="44"/>
      <c r="I68" s="44"/>
      <c r="J68" s="44"/>
    </row>
    <row r="69" spans="1:13">
      <c r="A69" s="51" t="s">
        <v>429</v>
      </c>
      <c r="B69" s="48" t="s">
        <v>91</v>
      </c>
      <c r="C69" s="44"/>
      <c r="D69" s="44"/>
      <c r="E69" s="44"/>
      <c r="F69" s="44"/>
      <c r="G69" s="44"/>
      <c r="H69" s="44"/>
      <c r="I69" s="44"/>
      <c r="J69" s="44"/>
    </row>
    <row r="70" spans="1:13">
      <c r="A70" s="51" t="s">
        <v>429</v>
      </c>
      <c r="B70" s="47" t="s">
        <v>363</v>
      </c>
      <c r="C70" s="44"/>
      <c r="D70" s="44"/>
      <c r="E70" s="44"/>
      <c r="F70" s="44"/>
      <c r="G70" s="44"/>
      <c r="H70" s="44"/>
      <c r="I70" s="44"/>
      <c r="J70" s="44"/>
    </row>
    <row r="71" spans="1:13">
      <c r="A71" s="51" t="s">
        <v>429</v>
      </c>
      <c r="B71" s="48" t="s">
        <v>170</v>
      </c>
      <c r="C71" s="44"/>
      <c r="D71" s="44"/>
      <c r="E71" s="44"/>
      <c r="F71" s="44"/>
      <c r="G71" s="44"/>
      <c r="H71" s="44"/>
      <c r="I71" s="44"/>
      <c r="J71" s="44"/>
    </row>
    <row r="72" spans="1:13">
      <c r="A72" s="51" t="s">
        <v>429</v>
      </c>
      <c r="B72" s="48" t="s">
        <v>94</v>
      </c>
      <c r="C72" s="44"/>
      <c r="D72" s="44"/>
      <c r="E72" s="44"/>
      <c r="F72" s="44"/>
      <c r="G72" s="44"/>
      <c r="H72" s="44"/>
      <c r="I72" s="44"/>
      <c r="J72" s="44"/>
    </row>
    <row r="73" spans="1:13">
      <c r="A73" s="51" t="s">
        <v>429</v>
      </c>
      <c r="B73" s="48" t="s">
        <v>96</v>
      </c>
      <c r="C73" s="44"/>
      <c r="D73" s="44"/>
      <c r="E73" s="44"/>
      <c r="F73" s="44"/>
      <c r="G73" s="44"/>
      <c r="H73" s="44"/>
      <c r="I73" s="44"/>
      <c r="J73" s="44"/>
    </row>
    <row r="74" spans="1:13">
      <c r="A74" s="51" t="s">
        <v>429</v>
      </c>
      <c r="B74" s="47" t="s">
        <v>376</v>
      </c>
      <c r="C74" s="44"/>
      <c r="D74" s="44"/>
      <c r="E74" s="44"/>
      <c r="F74" s="44"/>
      <c r="G74" s="44"/>
      <c r="H74" s="44"/>
      <c r="I74" s="44"/>
      <c r="J74" s="44"/>
    </row>
    <row r="75" spans="1:13">
      <c r="A75" s="51" t="s">
        <v>429</v>
      </c>
      <c r="B75" s="47" t="s">
        <v>415</v>
      </c>
      <c r="C75" s="44"/>
      <c r="D75" s="44"/>
      <c r="E75" s="44"/>
      <c r="F75" s="44"/>
      <c r="G75" s="44"/>
      <c r="H75" s="44"/>
      <c r="I75" s="44"/>
      <c r="J75" s="44"/>
      <c r="M75" s="42"/>
    </row>
    <row r="76" spans="1:13">
      <c r="A76" s="51" t="s">
        <v>429</v>
      </c>
      <c r="B76" s="47" t="s">
        <v>416</v>
      </c>
      <c r="C76" s="44"/>
      <c r="D76" s="44"/>
      <c r="E76" s="44"/>
      <c r="F76" s="44"/>
      <c r="G76" s="44"/>
      <c r="H76" s="44"/>
      <c r="I76" s="44"/>
      <c r="J76" s="44"/>
      <c r="M76" s="42"/>
    </row>
    <row r="77" spans="1:13">
      <c r="A77" s="51" t="s">
        <v>429</v>
      </c>
      <c r="B77" s="47" t="s">
        <v>400</v>
      </c>
      <c r="C77" s="44"/>
      <c r="D77" s="44"/>
      <c r="E77" s="44"/>
      <c r="F77" s="44"/>
      <c r="G77" s="44"/>
      <c r="H77" s="44"/>
      <c r="I77" s="44"/>
      <c r="J77" s="44"/>
    </row>
    <row r="78" spans="1:13">
      <c r="A78" s="51" t="s">
        <v>429</v>
      </c>
      <c r="B78" s="47" t="s">
        <v>412</v>
      </c>
      <c r="C78" s="44"/>
      <c r="D78" s="44"/>
      <c r="E78" s="44"/>
      <c r="F78" s="44"/>
      <c r="G78" s="44"/>
      <c r="H78" s="44"/>
      <c r="I78" s="44"/>
      <c r="J78" s="44"/>
    </row>
    <row r="79" spans="1:13">
      <c r="A79" s="51" t="s">
        <v>429</v>
      </c>
      <c r="B79" s="47" t="s">
        <v>403</v>
      </c>
      <c r="C79" s="44"/>
      <c r="D79" s="44"/>
      <c r="E79" s="44"/>
      <c r="F79" s="44"/>
      <c r="G79" s="44"/>
      <c r="H79" s="44"/>
      <c r="I79" s="44"/>
      <c r="J79" s="44"/>
      <c r="M79" s="42"/>
    </row>
    <row r="80" spans="1:13">
      <c r="A80" s="51" t="s">
        <v>429</v>
      </c>
      <c r="B80" s="103" t="s">
        <v>401</v>
      </c>
      <c r="C80" s="60"/>
      <c r="D80" s="61"/>
      <c r="E80" s="61"/>
      <c r="F80" s="61"/>
      <c r="G80" s="61"/>
      <c r="H80" s="61"/>
      <c r="I80" s="61"/>
      <c r="J80" s="61"/>
      <c r="K80" s="2"/>
    </row>
    <row r="81" spans="1:13">
      <c r="A81" s="93"/>
      <c r="B81" s="94" t="s">
        <v>303</v>
      </c>
      <c r="C81" s="95"/>
      <c r="D81" s="96"/>
      <c r="E81" s="96"/>
      <c r="F81" s="96"/>
      <c r="G81" s="96"/>
      <c r="H81" s="96"/>
      <c r="I81" s="96"/>
      <c r="J81" s="96"/>
      <c r="K81" s="2"/>
    </row>
    <row r="82" spans="1:13">
      <c r="A82" s="51" t="s">
        <v>429</v>
      </c>
      <c r="B82" s="47" t="s">
        <v>359</v>
      </c>
      <c r="C82" s="44"/>
      <c r="D82" s="44"/>
      <c r="E82" s="44"/>
      <c r="F82" s="44"/>
      <c r="G82" s="44"/>
      <c r="H82" s="44"/>
      <c r="I82" s="44"/>
      <c r="J82" s="44"/>
    </row>
    <row r="83" spans="1:13">
      <c r="A83" s="51" t="s">
        <v>429</v>
      </c>
      <c r="B83" s="47" t="s">
        <v>366</v>
      </c>
      <c r="C83" s="44"/>
      <c r="D83" s="44"/>
      <c r="E83" s="44"/>
      <c r="F83" s="44"/>
      <c r="G83" s="44"/>
      <c r="H83" s="44"/>
      <c r="I83" s="44"/>
      <c r="J83" s="44"/>
      <c r="M83" s="42"/>
    </row>
    <row r="84" spans="1:13">
      <c r="A84" s="51" t="s">
        <v>429</v>
      </c>
      <c r="B84" s="47" t="s">
        <v>399</v>
      </c>
      <c r="C84" s="44"/>
      <c r="D84" s="44"/>
      <c r="E84" s="44"/>
      <c r="F84" s="44"/>
      <c r="G84" s="44"/>
      <c r="H84" s="44"/>
      <c r="I84" s="44"/>
      <c r="J84" s="44"/>
    </row>
    <row r="85" spans="1:13">
      <c r="A85" s="51" t="s">
        <v>429</v>
      </c>
      <c r="B85" s="48" t="s">
        <v>58</v>
      </c>
      <c r="C85" s="44"/>
      <c r="D85" s="44"/>
      <c r="E85" s="44"/>
      <c r="F85" s="44"/>
      <c r="G85" s="44"/>
      <c r="H85" s="44"/>
      <c r="I85" s="44"/>
      <c r="J85" s="44"/>
    </row>
    <row r="86" spans="1:13">
      <c r="A86" s="51" t="s">
        <v>429</v>
      </c>
      <c r="B86" s="48" t="s">
        <v>68</v>
      </c>
      <c r="C86" s="44"/>
      <c r="D86" s="44"/>
      <c r="E86" s="44"/>
      <c r="F86" s="44"/>
      <c r="G86" s="44"/>
      <c r="H86" s="44"/>
      <c r="I86" s="44"/>
      <c r="J86" s="44"/>
      <c r="M86" s="42"/>
    </row>
    <row r="87" spans="1:13">
      <c r="A87" s="51" t="s">
        <v>429</v>
      </c>
      <c r="B87" s="48" t="s">
        <v>59</v>
      </c>
      <c r="C87" s="44"/>
      <c r="D87" s="44"/>
      <c r="E87" s="44"/>
      <c r="F87" s="44"/>
      <c r="G87" s="44"/>
      <c r="H87" s="44"/>
      <c r="I87" s="44"/>
      <c r="J87" s="44"/>
    </row>
    <row r="88" spans="1:13">
      <c r="A88" s="51" t="s">
        <v>430</v>
      </c>
      <c r="B88" s="48" t="s">
        <v>185</v>
      </c>
      <c r="C88" s="44"/>
      <c r="D88" s="44"/>
      <c r="E88" s="44"/>
      <c r="F88" s="44"/>
      <c r="G88" s="44"/>
      <c r="H88" s="44"/>
      <c r="I88" s="44"/>
      <c r="J88" s="44"/>
    </row>
    <row r="89" spans="1:13">
      <c r="A89" s="51" t="s">
        <v>429</v>
      </c>
      <c r="B89" s="48" t="s">
        <v>192</v>
      </c>
      <c r="C89" s="44"/>
      <c r="D89" s="44"/>
      <c r="E89" s="44"/>
      <c r="F89" s="44"/>
      <c r="G89" s="44"/>
      <c r="H89" s="44"/>
      <c r="I89" s="44"/>
      <c r="J89" s="44"/>
      <c r="M89" s="42"/>
    </row>
    <row r="90" spans="1:13">
      <c r="A90" s="51" t="s">
        <v>429</v>
      </c>
      <c r="B90" s="47" t="s">
        <v>367</v>
      </c>
      <c r="C90" s="44"/>
      <c r="D90" s="44"/>
      <c r="E90" s="44"/>
      <c r="F90" s="44"/>
      <c r="G90" s="44"/>
      <c r="H90" s="44"/>
      <c r="I90" s="44"/>
      <c r="J90" s="44"/>
    </row>
    <row r="91" spans="1:13">
      <c r="A91" s="51" t="s">
        <v>429</v>
      </c>
      <c r="B91" s="48" t="s">
        <v>66</v>
      </c>
      <c r="C91" s="44"/>
      <c r="D91" s="44"/>
      <c r="E91" s="44"/>
      <c r="F91" s="44"/>
      <c r="G91" s="44"/>
      <c r="H91" s="44"/>
      <c r="I91" s="44"/>
      <c r="J91" s="44"/>
    </row>
    <row r="92" spans="1:13">
      <c r="A92" s="51" t="s">
        <v>429</v>
      </c>
      <c r="B92" s="48" t="s">
        <v>156</v>
      </c>
      <c r="C92" s="44"/>
      <c r="D92" s="44"/>
      <c r="E92" s="44"/>
      <c r="F92" s="44"/>
      <c r="G92" s="44"/>
      <c r="H92" s="44"/>
      <c r="I92" s="44"/>
      <c r="J92" s="44"/>
    </row>
    <row r="93" spans="1:13">
      <c r="A93" s="51" t="s">
        <v>429</v>
      </c>
      <c r="B93" s="47" t="s">
        <v>418</v>
      </c>
      <c r="C93" s="44"/>
      <c r="D93" s="44"/>
      <c r="E93" s="44"/>
      <c r="F93" s="44"/>
      <c r="G93" s="44"/>
      <c r="H93" s="44"/>
      <c r="I93" s="44"/>
      <c r="J93" s="44"/>
      <c r="M93" s="42"/>
    </row>
    <row r="94" spans="1:13">
      <c r="A94" s="51" t="s">
        <v>429</v>
      </c>
      <c r="B94" s="48" t="s">
        <v>184</v>
      </c>
      <c r="C94" s="44"/>
      <c r="D94" s="44"/>
      <c r="E94" s="44"/>
      <c r="F94" s="44"/>
      <c r="G94" s="44"/>
      <c r="H94" s="44"/>
      <c r="I94" s="44"/>
      <c r="J94" s="44"/>
    </row>
    <row r="95" spans="1:13">
      <c r="A95" s="51" t="s">
        <v>429</v>
      </c>
      <c r="B95" s="47" t="s">
        <v>386</v>
      </c>
      <c r="C95" s="44"/>
      <c r="D95" s="44"/>
      <c r="E95" s="44"/>
      <c r="F95" s="44"/>
      <c r="G95" s="44"/>
      <c r="H95" s="44"/>
      <c r="I95" s="44"/>
      <c r="J95" s="44"/>
      <c r="M95" s="42"/>
    </row>
    <row r="96" spans="1:13">
      <c r="A96" s="51" t="s">
        <v>429</v>
      </c>
      <c r="B96" s="47" t="s">
        <v>368</v>
      </c>
      <c r="C96" s="44"/>
      <c r="D96" s="44"/>
      <c r="E96" s="44"/>
      <c r="F96" s="44"/>
      <c r="G96" s="44"/>
      <c r="H96" s="44"/>
      <c r="I96" s="44"/>
      <c r="J96" s="44"/>
    </row>
    <row r="97" spans="1:13">
      <c r="A97" s="51" t="s">
        <v>429</v>
      </c>
      <c r="B97" s="48" t="s">
        <v>71</v>
      </c>
      <c r="C97" s="44"/>
      <c r="D97" s="44"/>
      <c r="E97" s="44"/>
      <c r="F97" s="44"/>
      <c r="G97" s="44"/>
      <c r="H97" s="44"/>
      <c r="I97" s="44"/>
      <c r="J97" s="44"/>
    </row>
    <row r="98" spans="1:13">
      <c r="A98" s="51" t="s">
        <v>429</v>
      </c>
      <c r="B98" s="48" t="s">
        <v>54</v>
      </c>
      <c r="C98" s="44"/>
      <c r="D98" s="44"/>
      <c r="E98" s="44"/>
      <c r="F98" s="44"/>
      <c r="G98" s="44"/>
      <c r="H98" s="44"/>
      <c r="I98" s="44"/>
      <c r="J98" s="44"/>
    </row>
    <row r="99" spans="1:13">
      <c r="A99" s="51" t="s">
        <v>429</v>
      </c>
      <c r="B99" s="47" t="s">
        <v>384</v>
      </c>
      <c r="C99" s="44"/>
      <c r="D99" s="44"/>
      <c r="E99" s="44"/>
      <c r="F99" s="44"/>
      <c r="G99" s="44"/>
      <c r="H99" s="44"/>
      <c r="I99" s="44"/>
      <c r="J99" s="44"/>
    </row>
    <row r="100" spans="1:13">
      <c r="A100" s="51" t="s">
        <v>430</v>
      </c>
      <c r="B100" s="48" t="s">
        <v>172</v>
      </c>
      <c r="C100" s="44"/>
      <c r="D100" s="44"/>
      <c r="E100" s="44"/>
      <c r="F100" s="44"/>
      <c r="G100" s="44"/>
      <c r="H100" s="44"/>
      <c r="I100" s="44"/>
      <c r="J100" s="44"/>
    </row>
    <row r="101" spans="1:13">
      <c r="A101" s="51" t="s">
        <v>429</v>
      </c>
      <c r="B101" s="48" t="s">
        <v>74</v>
      </c>
      <c r="C101" s="44"/>
      <c r="D101" s="44"/>
      <c r="E101" s="44"/>
      <c r="F101" s="44"/>
      <c r="G101" s="44"/>
      <c r="H101" s="44"/>
      <c r="I101" s="44"/>
      <c r="J101" s="44"/>
    </row>
    <row r="102" spans="1:13">
      <c r="A102" s="51" t="s">
        <v>430</v>
      </c>
      <c r="B102" s="48" t="s">
        <v>82</v>
      </c>
      <c r="C102" s="44"/>
      <c r="D102" s="44"/>
      <c r="E102" s="44"/>
      <c r="F102" s="44"/>
      <c r="G102" s="44"/>
      <c r="H102" s="44"/>
      <c r="I102" s="44"/>
      <c r="J102" s="44"/>
    </row>
    <row r="103" spans="1:13">
      <c r="A103" s="51" t="s">
        <v>429</v>
      </c>
      <c r="B103" s="48" t="s">
        <v>81</v>
      </c>
      <c r="C103" s="44"/>
      <c r="D103" s="44"/>
      <c r="E103" s="44"/>
      <c r="F103" s="44"/>
      <c r="G103" s="44"/>
      <c r="H103" s="44"/>
      <c r="I103" s="44"/>
      <c r="J103" s="44"/>
    </row>
    <row r="104" spans="1:13">
      <c r="A104" s="51" t="s">
        <v>429</v>
      </c>
      <c r="B104" s="48" t="s">
        <v>186</v>
      </c>
      <c r="C104" s="44"/>
      <c r="D104" s="44"/>
      <c r="E104" s="44"/>
      <c r="F104" s="44"/>
      <c r="G104" s="44"/>
      <c r="H104" s="44"/>
      <c r="I104" s="44"/>
      <c r="J104" s="44"/>
    </row>
    <row r="105" spans="1:13">
      <c r="A105" s="51" t="s">
        <v>429</v>
      </c>
      <c r="B105" s="48" t="s">
        <v>176</v>
      </c>
      <c r="C105" s="44"/>
      <c r="D105" s="44"/>
      <c r="E105" s="44"/>
      <c r="F105" s="44"/>
      <c r="G105" s="44"/>
      <c r="H105" s="44"/>
      <c r="I105" s="44"/>
      <c r="J105" s="44"/>
    </row>
    <row r="106" spans="1:13">
      <c r="A106" s="51" t="s">
        <v>429</v>
      </c>
      <c r="B106" s="48" t="s">
        <v>183</v>
      </c>
      <c r="C106" s="44"/>
      <c r="D106" s="44"/>
      <c r="E106" s="44"/>
      <c r="F106" s="44"/>
      <c r="G106" s="44"/>
      <c r="H106" s="44"/>
      <c r="I106" s="44"/>
      <c r="J106" s="44"/>
    </row>
    <row r="107" spans="1:13">
      <c r="A107" s="51" t="s">
        <v>429</v>
      </c>
      <c r="B107" s="48" t="s">
        <v>179</v>
      </c>
      <c r="C107" s="44"/>
      <c r="D107" s="44"/>
      <c r="E107" s="44"/>
      <c r="F107" s="44"/>
      <c r="G107" s="44"/>
      <c r="H107" s="44"/>
      <c r="I107" s="44"/>
      <c r="J107" s="44"/>
    </row>
    <row r="108" spans="1:13">
      <c r="A108" s="51" t="s">
        <v>429</v>
      </c>
      <c r="B108" s="47" t="s">
        <v>410</v>
      </c>
      <c r="C108" s="44"/>
      <c r="D108" s="44"/>
      <c r="E108" s="44"/>
      <c r="F108" s="44"/>
      <c r="G108" s="44"/>
      <c r="H108" s="44"/>
      <c r="I108" s="44"/>
      <c r="J108" s="44"/>
    </row>
    <row r="109" spans="1:13">
      <c r="A109" s="51" t="s">
        <v>429</v>
      </c>
      <c r="B109" s="48" t="s">
        <v>85</v>
      </c>
      <c r="C109" s="44"/>
      <c r="D109" s="44"/>
      <c r="E109" s="44"/>
      <c r="F109" s="44"/>
      <c r="G109" s="44"/>
      <c r="H109" s="44"/>
      <c r="I109" s="44"/>
      <c r="J109" s="44"/>
    </row>
    <row r="110" spans="1:13">
      <c r="A110" s="51" t="s">
        <v>429</v>
      </c>
      <c r="B110" s="48" t="s">
        <v>178</v>
      </c>
      <c r="C110" s="44"/>
      <c r="D110" s="44"/>
      <c r="E110" s="44"/>
      <c r="F110" s="44"/>
      <c r="G110" s="44"/>
      <c r="H110" s="44"/>
      <c r="I110" s="44"/>
      <c r="J110" s="44"/>
      <c r="M110" s="42"/>
    </row>
    <row r="111" spans="1:13">
      <c r="A111" s="51" t="s">
        <v>429</v>
      </c>
      <c r="B111" s="48" t="s">
        <v>166</v>
      </c>
      <c r="C111" s="44"/>
      <c r="D111" s="44"/>
      <c r="E111" s="44"/>
      <c r="F111" s="44"/>
      <c r="G111" s="44"/>
      <c r="H111" s="44"/>
      <c r="I111" s="44"/>
      <c r="J111" s="44"/>
      <c r="M111" s="42"/>
    </row>
    <row r="112" spans="1:13">
      <c r="A112" s="51" t="s">
        <v>429</v>
      </c>
      <c r="B112" s="47" t="s">
        <v>407</v>
      </c>
      <c r="C112" s="44"/>
      <c r="D112" s="44"/>
      <c r="E112" s="44"/>
      <c r="F112" s="44"/>
      <c r="G112" s="44"/>
      <c r="H112" s="44"/>
      <c r="I112" s="44"/>
      <c r="J112" s="44"/>
    </row>
    <row r="113" spans="1:13">
      <c r="A113" s="51" t="s">
        <v>429</v>
      </c>
      <c r="B113" s="47" t="s">
        <v>226</v>
      </c>
      <c r="C113" s="44"/>
      <c r="D113" s="44"/>
      <c r="E113" s="44"/>
      <c r="F113" s="44"/>
      <c r="G113" s="44"/>
      <c r="H113" s="44"/>
      <c r="I113" s="44"/>
      <c r="J113" s="44"/>
    </row>
    <row r="114" spans="1:13">
      <c r="A114" s="51" t="s">
        <v>430</v>
      </c>
      <c r="B114" s="47" t="s">
        <v>191</v>
      </c>
      <c r="C114" s="44"/>
      <c r="D114" s="44"/>
      <c r="E114" s="44"/>
      <c r="F114" s="44"/>
      <c r="G114" s="44"/>
      <c r="H114" s="44"/>
      <c r="I114" s="44"/>
      <c r="J114" s="44"/>
    </row>
    <row r="115" spans="1:13">
      <c r="A115" s="51" t="s">
        <v>429</v>
      </c>
      <c r="B115" s="47" t="s">
        <v>413</v>
      </c>
      <c r="C115" s="44"/>
      <c r="D115" s="44"/>
      <c r="E115" s="44"/>
      <c r="F115" s="44"/>
      <c r="G115" s="44"/>
      <c r="H115" s="44"/>
      <c r="I115" s="44"/>
      <c r="J115" s="44"/>
    </row>
    <row r="116" spans="1:13">
      <c r="A116" s="51" t="s">
        <v>429</v>
      </c>
      <c r="B116" s="47" t="s">
        <v>394</v>
      </c>
      <c r="C116" s="44"/>
      <c r="D116" s="44"/>
      <c r="E116" s="44"/>
      <c r="F116" s="44"/>
      <c r="G116" s="44"/>
      <c r="H116" s="44"/>
      <c r="I116" s="44"/>
      <c r="J116" s="44"/>
    </row>
    <row r="117" spans="1:13">
      <c r="A117" s="51" t="s">
        <v>430</v>
      </c>
      <c r="B117" s="48" t="s">
        <v>95</v>
      </c>
      <c r="C117" s="44"/>
      <c r="D117" s="44"/>
      <c r="E117" s="44"/>
      <c r="F117" s="44"/>
      <c r="G117" s="44"/>
      <c r="H117" s="44"/>
      <c r="I117" s="44"/>
      <c r="J117" s="44"/>
      <c r="M117" s="42"/>
    </row>
    <row r="118" spans="1:13">
      <c r="A118" s="51" t="s">
        <v>429</v>
      </c>
      <c r="B118" s="48" t="s">
        <v>159</v>
      </c>
      <c r="C118" s="44"/>
      <c r="D118" s="44"/>
      <c r="E118" s="44"/>
      <c r="F118" s="44"/>
      <c r="G118" s="44"/>
      <c r="H118" s="44"/>
      <c r="I118" s="44"/>
      <c r="J118" s="44"/>
      <c r="M118" s="42"/>
    </row>
    <row r="119" spans="1:13">
      <c r="A119" s="51" t="s">
        <v>429</v>
      </c>
      <c r="B119" s="48" t="s">
        <v>99</v>
      </c>
      <c r="C119" s="44"/>
      <c r="D119" s="44"/>
      <c r="E119" s="44"/>
      <c r="F119" s="44"/>
      <c r="G119" s="44"/>
      <c r="H119" s="44"/>
      <c r="I119" s="44"/>
      <c r="J119" s="44"/>
      <c r="M119" s="42"/>
    </row>
    <row r="120" spans="1:13">
      <c r="A120" s="58"/>
      <c r="B120" s="59"/>
      <c r="C120" s="60"/>
      <c r="D120" s="61"/>
      <c r="E120" s="61"/>
      <c r="F120" s="61"/>
      <c r="G120" s="61"/>
      <c r="H120" s="61"/>
      <c r="I120" s="61"/>
      <c r="J120" s="61"/>
      <c r="K120" s="2"/>
    </row>
    <row r="121" spans="1:13">
      <c r="A121" s="93"/>
      <c r="B121" s="94" t="s">
        <v>301</v>
      </c>
      <c r="C121" s="95"/>
      <c r="D121" s="96"/>
      <c r="E121" s="96"/>
      <c r="F121" s="96"/>
      <c r="G121" s="96"/>
      <c r="H121" s="96"/>
      <c r="I121" s="96"/>
      <c r="J121" s="96"/>
      <c r="K121" s="2"/>
    </row>
    <row r="122" spans="1:13">
      <c r="A122" s="51" t="s">
        <v>430</v>
      </c>
      <c r="B122" s="47" t="s">
        <v>152</v>
      </c>
      <c r="C122" s="45"/>
      <c r="D122" s="45"/>
      <c r="E122" s="45"/>
      <c r="F122" s="45"/>
      <c r="G122" s="45"/>
      <c r="H122" s="45"/>
      <c r="I122" s="45"/>
      <c r="J122" s="45"/>
      <c r="M122" s="53"/>
    </row>
    <row r="123" spans="1:13">
      <c r="A123" s="51" t="s">
        <v>430</v>
      </c>
      <c r="B123" s="48" t="s">
        <v>61</v>
      </c>
      <c r="C123" s="44"/>
      <c r="D123" s="44"/>
      <c r="E123" s="44"/>
      <c r="F123" s="44"/>
      <c r="G123" s="44"/>
      <c r="H123" s="44"/>
      <c r="I123" s="44"/>
      <c r="J123" s="44"/>
      <c r="M123" s="53"/>
    </row>
    <row r="124" spans="1:13">
      <c r="A124" s="51" t="s">
        <v>430</v>
      </c>
      <c r="B124" s="48" t="s">
        <v>190</v>
      </c>
      <c r="C124" s="44"/>
      <c r="D124" s="44"/>
      <c r="E124" s="44"/>
      <c r="F124" s="44"/>
      <c r="G124" s="44"/>
      <c r="H124" s="44"/>
      <c r="I124" s="44"/>
      <c r="J124" s="44"/>
      <c r="M124" s="54"/>
    </row>
    <row r="125" spans="1:13">
      <c r="A125" s="51" t="s">
        <v>430</v>
      </c>
      <c r="B125" s="48" t="s">
        <v>153</v>
      </c>
      <c r="C125" s="44"/>
      <c r="D125" s="44"/>
      <c r="E125" s="44"/>
      <c r="F125" s="44"/>
      <c r="G125" s="44"/>
      <c r="H125" s="44"/>
      <c r="I125" s="44"/>
      <c r="J125" s="44"/>
    </row>
    <row r="126" spans="1:13">
      <c r="A126" s="51" t="s">
        <v>430</v>
      </c>
      <c r="B126" s="48" t="s">
        <v>188</v>
      </c>
      <c r="C126" s="44"/>
      <c r="D126" s="44"/>
      <c r="E126" s="44"/>
      <c r="F126" s="44"/>
      <c r="G126" s="44"/>
      <c r="H126" s="44"/>
      <c r="I126" s="44"/>
      <c r="J126" s="44"/>
    </row>
    <row r="127" spans="1:13">
      <c r="A127" s="51" t="s">
        <v>430</v>
      </c>
      <c r="B127" s="48" t="s">
        <v>64</v>
      </c>
      <c r="C127" s="44"/>
      <c r="D127" s="44"/>
      <c r="E127" s="44"/>
      <c r="F127" s="44"/>
      <c r="G127" s="44"/>
      <c r="H127" s="44"/>
      <c r="I127" s="44"/>
      <c r="J127" s="44"/>
    </row>
    <row r="128" spans="1:13">
      <c r="A128" s="51" t="s">
        <v>430</v>
      </c>
      <c r="B128" s="48" t="s">
        <v>168</v>
      </c>
      <c r="C128" s="44"/>
      <c r="D128" s="44"/>
      <c r="E128" s="44"/>
      <c r="F128" s="44"/>
      <c r="G128" s="44"/>
      <c r="H128" s="44"/>
      <c r="I128" s="44"/>
      <c r="J128" s="44"/>
    </row>
    <row r="129" spans="1:11">
      <c r="A129" s="51" t="s">
        <v>430</v>
      </c>
      <c r="B129" s="48" t="s">
        <v>182</v>
      </c>
      <c r="C129" s="44"/>
      <c r="D129" s="44"/>
      <c r="E129" s="44"/>
      <c r="F129" s="44"/>
      <c r="G129" s="44"/>
      <c r="H129" s="44"/>
      <c r="I129" s="44"/>
      <c r="J129" s="44"/>
    </row>
    <row r="130" spans="1:11">
      <c r="A130" s="51" t="s">
        <v>430</v>
      </c>
      <c r="B130" s="48" t="s">
        <v>70</v>
      </c>
      <c r="C130" s="44"/>
      <c r="D130" s="44"/>
      <c r="E130" s="44"/>
      <c r="F130" s="44"/>
      <c r="G130" s="44"/>
      <c r="H130" s="44"/>
      <c r="I130" s="44"/>
      <c r="J130" s="44"/>
    </row>
    <row r="131" spans="1:11">
      <c r="A131" s="51" t="s">
        <v>430</v>
      </c>
      <c r="B131" s="47" t="s">
        <v>391</v>
      </c>
      <c r="C131" s="44"/>
      <c r="D131" s="44"/>
      <c r="E131" s="44"/>
      <c r="F131" s="44"/>
      <c r="G131" s="44"/>
      <c r="H131" s="44"/>
      <c r="I131" s="44"/>
      <c r="J131" s="44"/>
    </row>
    <row r="132" spans="1:11">
      <c r="A132" s="51" t="s">
        <v>430</v>
      </c>
      <c r="B132" s="48" t="s">
        <v>177</v>
      </c>
      <c r="C132" s="44"/>
      <c r="D132" s="44"/>
      <c r="E132" s="44"/>
      <c r="F132" s="44"/>
      <c r="G132" s="44"/>
      <c r="H132" s="44"/>
      <c r="I132" s="44"/>
      <c r="J132" s="44"/>
    </row>
    <row r="133" spans="1:11">
      <c r="A133" s="51" t="s">
        <v>430</v>
      </c>
      <c r="B133" s="48" t="s">
        <v>160</v>
      </c>
      <c r="C133" s="44"/>
      <c r="D133" s="44"/>
      <c r="E133" s="44"/>
      <c r="F133" s="44"/>
      <c r="G133" s="44"/>
      <c r="H133" s="44"/>
      <c r="I133" s="44"/>
      <c r="J133" s="44"/>
    </row>
    <row r="134" spans="1:11">
      <c r="A134" s="51" t="s">
        <v>430</v>
      </c>
      <c r="B134" s="47" t="s">
        <v>385</v>
      </c>
      <c r="C134" s="44"/>
      <c r="D134" s="44"/>
      <c r="E134" s="44"/>
      <c r="F134" s="44"/>
      <c r="G134" s="44"/>
      <c r="H134" s="44"/>
      <c r="I134" s="44"/>
      <c r="J134" s="44"/>
    </row>
    <row r="135" spans="1:11">
      <c r="A135" s="51" t="s">
        <v>430</v>
      </c>
      <c r="B135" s="48" t="s">
        <v>83</v>
      </c>
      <c r="C135" s="44"/>
      <c r="D135" s="44"/>
      <c r="E135" s="44"/>
      <c r="F135" s="44"/>
      <c r="G135" s="44"/>
      <c r="H135" s="44"/>
      <c r="I135" s="44"/>
      <c r="J135" s="44"/>
    </row>
    <row r="136" spans="1:11">
      <c r="A136" s="51" t="s">
        <v>430</v>
      </c>
      <c r="B136" s="48" t="s">
        <v>87</v>
      </c>
      <c r="C136" s="44"/>
      <c r="D136" s="44"/>
      <c r="E136" s="44"/>
      <c r="F136" s="44"/>
      <c r="G136" s="44"/>
      <c r="H136" s="44"/>
      <c r="I136" s="44"/>
      <c r="J136" s="44"/>
    </row>
    <row r="137" spans="1:11">
      <c r="A137" s="51" t="s">
        <v>430</v>
      </c>
      <c r="B137" s="48" t="s">
        <v>88</v>
      </c>
      <c r="C137" s="44"/>
      <c r="D137" s="44"/>
      <c r="E137" s="44"/>
      <c r="F137" s="44"/>
      <c r="G137" s="44"/>
      <c r="H137" s="44"/>
      <c r="I137" s="44"/>
      <c r="J137" s="44"/>
    </row>
    <row r="138" spans="1:11">
      <c r="A138" s="51" t="s">
        <v>430</v>
      </c>
      <c r="B138" s="47" t="s">
        <v>357</v>
      </c>
      <c r="C138" s="44"/>
      <c r="D138" s="44"/>
      <c r="E138" s="44"/>
      <c r="F138" s="44"/>
      <c r="G138" s="44"/>
      <c r="H138" s="44"/>
      <c r="I138" s="44"/>
      <c r="J138" s="44"/>
    </row>
    <row r="139" spans="1:11">
      <c r="A139" s="51" t="s">
        <v>430</v>
      </c>
      <c r="B139" s="47" t="s">
        <v>318</v>
      </c>
      <c r="C139" s="44"/>
      <c r="D139" s="44"/>
      <c r="E139" s="44"/>
      <c r="F139" s="44"/>
      <c r="G139" s="44"/>
      <c r="H139" s="44"/>
      <c r="I139" s="44"/>
      <c r="J139" s="44"/>
    </row>
    <row r="140" spans="1:11">
      <c r="A140" s="52"/>
      <c r="B140" s="49" t="s">
        <v>297</v>
      </c>
      <c r="C140" s="46"/>
      <c r="D140" s="46"/>
      <c r="E140" s="46"/>
      <c r="F140" s="46"/>
      <c r="G140" s="46"/>
      <c r="H140" s="46"/>
      <c r="I140" s="46"/>
      <c r="J140" s="46"/>
    </row>
    <row r="141" spans="1:11">
      <c r="A141" s="43"/>
      <c r="B141" s="48" t="s">
        <v>56</v>
      </c>
      <c r="C141" s="44"/>
      <c r="D141" s="44"/>
      <c r="E141" s="44"/>
      <c r="F141" s="44"/>
      <c r="G141" s="44"/>
      <c r="H141" s="44"/>
      <c r="I141" s="44"/>
      <c r="J141" s="44"/>
      <c r="K141" s="2"/>
    </row>
    <row r="142" spans="1:11">
      <c r="A142" s="43"/>
      <c r="B142" s="48" t="s">
        <v>39</v>
      </c>
      <c r="C142" s="44"/>
      <c r="D142" s="44"/>
      <c r="E142" s="44"/>
      <c r="F142" s="44"/>
      <c r="G142" s="44"/>
      <c r="H142" s="44"/>
      <c r="I142" s="44"/>
      <c r="J142" s="44"/>
    </row>
    <row r="143" spans="1:11">
      <c r="A143" s="43"/>
      <c r="B143" s="47" t="s">
        <v>53</v>
      </c>
      <c r="C143" s="44"/>
      <c r="D143" s="44"/>
      <c r="E143" s="44"/>
      <c r="F143" s="44"/>
      <c r="G143" s="44"/>
      <c r="H143" s="44"/>
      <c r="I143" s="44"/>
      <c r="J143" s="44"/>
    </row>
    <row r="144" spans="1:11">
      <c r="A144" s="43"/>
      <c r="B144" s="47" t="s">
        <v>57</v>
      </c>
      <c r="C144" s="44"/>
      <c r="D144" s="44"/>
      <c r="E144" s="44"/>
      <c r="F144" s="44"/>
      <c r="G144" s="44"/>
      <c r="H144" s="44"/>
      <c r="I144" s="44"/>
      <c r="J144" s="44"/>
    </row>
    <row r="145" spans="1:10">
      <c r="A145" s="43"/>
      <c r="B145" s="48" t="s">
        <v>69</v>
      </c>
      <c r="C145" s="44"/>
      <c r="D145" s="44"/>
      <c r="E145" s="44"/>
      <c r="F145" s="44"/>
      <c r="G145" s="44"/>
      <c r="H145" s="44"/>
      <c r="I145" s="44"/>
      <c r="J145" s="44"/>
    </row>
    <row r="146" spans="1:10">
      <c r="A146" s="43"/>
      <c r="B146" s="47" t="s">
        <v>356</v>
      </c>
      <c r="C146" s="44"/>
      <c r="D146" s="44"/>
      <c r="E146" s="44"/>
      <c r="F146" s="44"/>
      <c r="G146" s="44"/>
      <c r="H146" s="44"/>
      <c r="I146" s="44"/>
      <c r="J146" s="44"/>
    </row>
    <row r="147" spans="1:10">
      <c r="A147" s="43"/>
      <c r="B147" s="47" t="s">
        <v>424</v>
      </c>
      <c r="C147" s="44"/>
      <c r="D147" s="44"/>
      <c r="E147" s="44"/>
      <c r="F147" s="44"/>
      <c r="G147" s="44"/>
      <c r="H147" s="44"/>
      <c r="I147" s="44"/>
      <c r="J147" s="44"/>
    </row>
    <row r="148" spans="1:10">
      <c r="A148" s="43"/>
      <c r="B148" s="47" t="s">
        <v>304</v>
      </c>
      <c r="C148" s="44"/>
      <c r="D148" s="44"/>
      <c r="E148" s="44"/>
      <c r="F148" s="44"/>
      <c r="G148" s="44"/>
      <c r="H148" s="44"/>
      <c r="I148" s="44"/>
      <c r="J148" s="44"/>
    </row>
    <row r="149" spans="1:10">
      <c r="A149" s="43"/>
      <c r="B149" s="47" t="s">
        <v>421</v>
      </c>
      <c r="C149" s="44"/>
      <c r="D149" s="44"/>
      <c r="E149" s="44"/>
      <c r="F149" s="44"/>
      <c r="G149" s="44"/>
      <c r="H149" s="44"/>
      <c r="I149" s="44"/>
      <c r="J149" s="44"/>
    </row>
    <row r="150" spans="1:10">
      <c r="A150" s="43"/>
      <c r="B150" s="47" t="s">
        <v>306</v>
      </c>
      <c r="C150" s="44"/>
      <c r="D150" s="44"/>
      <c r="E150" s="44"/>
      <c r="F150" s="44"/>
      <c r="G150" s="44"/>
      <c r="H150" s="44"/>
      <c r="I150" s="44"/>
      <c r="J150" s="44"/>
    </row>
    <row r="151" spans="1:10">
      <c r="A151" s="43"/>
      <c r="B151" s="47" t="s">
        <v>224</v>
      </c>
      <c r="C151" s="44"/>
      <c r="D151" s="44"/>
      <c r="E151" s="44"/>
      <c r="F151" s="44"/>
      <c r="G151" s="44"/>
      <c r="H151" s="44"/>
      <c r="I151" s="44"/>
      <c r="J151" s="44"/>
    </row>
    <row r="152" spans="1:10">
      <c r="A152" s="43"/>
      <c r="B152" s="47" t="s">
        <v>215</v>
      </c>
      <c r="C152" s="44"/>
      <c r="D152" s="44"/>
      <c r="E152" s="44"/>
      <c r="F152" s="44"/>
      <c r="G152" s="44"/>
      <c r="H152" s="44"/>
      <c r="I152" s="44"/>
      <c r="J152" s="44"/>
    </row>
    <row r="153" spans="1:10">
      <c r="A153" s="43"/>
      <c r="B153" s="47" t="s">
        <v>220</v>
      </c>
      <c r="C153" s="44"/>
      <c r="D153" s="44"/>
      <c r="E153" s="44"/>
      <c r="F153" s="44"/>
      <c r="G153" s="44"/>
      <c r="H153" s="44"/>
      <c r="I153" s="44"/>
      <c r="J153" s="44"/>
    </row>
    <row r="154" spans="1:10">
      <c r="A154" s="43"/>
      <c r="B154" s="47" t="s">
        <v>218</v>
      </c>
      <c r="C154" s="44"/>
      <c r="D154" s="44"/>
      <c r="E154" s="44"/>
      <c r="F154" s="44"/>
      <c r="G154" s="44"/>
      <c r="H154" s="44"/>
      <c r="I154" s="44"/>
      <c r="J154" s="44"/>
    </row>
    <row r="155" spans="1:10">
      <c r="A155" s="43"/>
      <c r="B155" s="47" t="s">
        <v>216</v>
      </c>
      <c r="C155" s="44"/>
      <c r="D155" s="44"/>
      <c r="E155" s="44"/>
      <c r="F155" s="44"/>
      <c r="G155" s="44"/>
      <c r="H155" s="44"/>
      <c r="I155" s="44"/>
      <c r="J155" s="44"/>
    </row>
    <row r="156" spans="1:10">
      <c r="A156" s="43"/>
      <c r="B156" s="47" t="s">
        <v>222</v>
      </c>
      <c r="C156" s="44"/>
      <c r="D156" s="44"/>
      <c r="E156" s="44"/>
      <c r="F156" s="44"/>
      <c r="G156" s="44"/>
      <c r="H156" s="44"/>
      <c r="I156" s="44"/>
      <c r="J156" s="44"/>
    </row>
    <row r="157" spans="1:10">
      <c r="A157" s="43"/>
      <c r="B157" s="47" t="s">
        <v>219</v>
      </c>
      <c r="C157" s="44"/>
      <c r="D157" s="44"/>
      <c r="E157" s="44"/>
      <c r="F157" s="44"/>
      <c r="G157" s="44"/>
      <c r="H157" s="44"/>
      <c r="I157" s="44"/>
      <c r="J157" s="44"/>
    </row>
    <row r="158" spans="1:10">
      <c r="A158" s="43"/>
      <c r="B158" s="47" t="s">
        <v>221</v>
      </c>
      <c r="C158" s="44"/>
      <c r="D158" s="44"/>
      <c r="E158" s="44"/>
      <c r="F158" s="44"/>
      <c r="G158" s="44"/>
      <c r="H158" s="44"/>
      <c r="I158" s="44"/>
      <c r="J158" s="44"/>
    </row>
    <row r="159" spans="1:10">
      <c r="A159" s="43"/>
      <c r="B159" s="47" t="s">
        <v>217</v>
      </c>
      <c r="C159" s="44"/>
      <c r="D159" s="44"/>
      <c r="E159" s="44"/>
      <c r="F159" s="44"/>
      <c r="G159" s="44"/>
      <c r="H159" s="44"/>
      <c r="I159" s="44"/>
      <c r="J159" s="44"/>
    </row>
    <row r="160" spans="1:10">
      <c r="A160" s="43"/>
      <c r="B160" s="47" t="s">
        <v>225</v>
      </c>
      <c r="C160" s="44"/>
      <c r="D160" s="44"/>
      <c r="E160" s="44"/>
      <c r="F160" s="44"/>
      <c r="G160" s="44"/>
      <c r="H160" s="44"/>
      <c r="I160" s="44"/>
      <c r="J160" s="44"/>
    </row>
    <row r="161" spans="1:10">
      <c r="A161" s="43"/>
      <c r="B161" s="47" t="s">
        <v>223</v>
      </c>
      <c r="C161" s="44"/>
      <c r="D161" s="44"/>
      <c r="E161" s="44"/>
      <c r="F161" s="44"/>
      <c r="G161" s="44"/>
      <c r="H161" s="44"/>
      <c r="I161" s="44"/>
      <c r="J161" s="44"/>
    </row>
    <row r="162" spans="1:10">
      <c r="A162" s="43"/>
      <c r="B162" s="48" t="s">
        <v>189</v>
      </c>
      <c r="C162" s="44"/>
      <c r="D162" s="44"/>
      <c r="E162" s="44"/>
      <c r="F162" s="44"/>
      <c r="G162" s="44"/>
      <c r="H162" s="44"/>
      <c r="I162" s="44"/>
      <c r="J162" s="44"/>
    </row>
    <row r="163" spans="1:10">
      <c r="A163" s="43"/>
      <c r="B163" s="47" t="s">
        <v>228</v>
      </c>
      <c r="C163" s="44"/>
      <c r="D163" s="44"/>
      <c r="E163" s="44"/>
      <c r="F163" s="44"/>
      <c r="G163" s="44"/>
      <c r="H163" s="44"/>
      <c r="I163" s="44"/>
      <c r="J163" s="44"/>
    </row>
    <row r="164" spans="1:10">
      <c r="A164" s="43"/>
      <c r="B164" s="47" t="s">
        <v>360</v>
      </c>
      <c r="C164" s="44"/>
      <c r="D164" s="44"/>
      <c r="E164" s="44"/>
      <c r="F164" s="44"/>
      <c r="G164" s="44"/>
      <c r="H164" s="44"/>
      <c r="I164" s="44"/>
      <c r="J164" s="44"/>
    </row>
    <row r="165" spans="1:10">
      <c r="A165" s="43"/>
      <c r="B165" s="48" t="s">
        <v>76</v>
      </c>
      <c r="C165" s="44"/>
      <c r="D165" s="44"/>
      <c r="E165" s="44"/>
      <c r="F165" s="44"/>
      <c r="G165" s="44"/>
      <c r="H165" s="44"/>
      <c r="I165" s="44"/>
      <c r="J165" s="44"/>
    </row>
    <row r="166" spans="1:10">
      <c r="A166" s="43"/>
      <c r="B166" s="47" t="s">
        <v>423</v>
      </c>
      <c r="C166" s="44"/>
      <c r="D166" s="44"/>
      <c r="E166" s="44"/>
      <c r="F166" s="44"/>
      <c r="G166" s="44"/>
      <c r="H166" s="44"/>
      <c r="I166" s="44"/>
      <c r="J166" s="44"/>
    </row>
    <row r="167" spans="1:10">
      <c r="A167" s="43"/>
      <c r="B167" s="48" t="s">
        <v>84</v>
      </c>
      <c r="C167" s="44"/>
      <c r="D167" s="44"/>
      <c r="E167" s="44"/>
      <c r="F167" s="44"/>
      <c r="G167" s="44"/>
      <c r="H167" s="44"/>
      <c r="I167" s="44"/>
      <c r="J167" s="44"/>
    </row>
    <row r="168" spans="1:10">
      <c r="A168" s="43"/>
      <c r="B168" s="48" t="s">
        <v>89</v>
      </c>
      <c r="C168" s="44"/>
      <c r="D168" s="44"/>
      <c r="E168" s="44"/>
      <c r="F168" s="44"/>
      <c r="G168" s="44"/>
      <c r="H168" s="44"/>
      <c r="I168" s="44"/>
      <c r="J168" s="44"/>
    </row>
    <row r="169" spans="1:10">
      <c r="A169" s="43"/>
      <c r="B169" s="47" t="s">
        <v>355</v>
      </c>
      <c r="C169" s="44"/>
      <c r="D169" s="44"/>
      <c r="E169" s="44"/>
      <c r="F169" s="44"/>
      <c r="G169" s="44"/>
      <c r="H169" s="44"/>
      <c r="I169" s="44"/>
      <c r="J169" s="44"/>
    </row>
    <row r="170" spans="1:10">
      <c r="A170" s="43"/>
      <c r="B170" s="48" t="s">
        <v>38</v>
      </c>
      <c r="C170" s="44"/>
      <c r="D170" s="44"/>
      <c r="E170" s="44"/>
      <c r="F170" s="44"/>
      <c r="G170" s="44"/>
      <c r="H170" s="44"/>
      <c r="I170" s="44"/>
      <c r="J170" s="44"/>
    </row>
    <row r="171" spans="1:10">
      <c r="A171" s="43"/>
      <c r="B171" s="48" t="s">
        <v>92</v>
      </c>
      <c r="C171" s="44"/>
      <c r="D171" s="44"/>
      <c r="E171" s="44"/>
      <c r="F171" s="44"/>
      <c r="G171" s="44"/>
      <c r="H171" s="44"/>
      <c r="I171" s="44"/>
      <c r="J171" s="44"/>
    </row>
    <row r="172" spans="1:10">
      <c r="A172" s="43"/>
      <c r="B172" s="48" t="s">
        <v>36</v>
      </c>
      <c r="C172" s="44"/>
      <c r="D172" s="44"/>
      <c r="E172" s="44"/>
      <c r="F172" s="44"/>
      <c r="G172" s="44"/>
      <c r="H172" s="44"/>
      <c r="I172" s="44"/>
      <c r="J172" s="44"/>
    </row>
    <row r="173" spans="1:10">
      <c r="A173" s="43"/>
      <c r="B173" s="47" t="s">
        <v>93</v>
      </c>
      <c r="C173" s="44"/>
      <c r="D173" s="44"/>
      <c r="E173" s="44"/>
      <c r="F173" s="44"/>
      <c r="G173" s="44"/>
      <c r="H173" s="44"/>
      <c r="I173" s="44"/>
      <c r="J173" s="44"/>
    </row>
    <row r="174" spans="1:10">
      <c r="A174" s="43"/>
      <c r="B174" s="48" t="s">
        <v>97</v>
      </c>
      <c r="C174" s="44"/>
      <c r="D174" s="44"/>
      <c r="E174" s="44"/>
      <c r="F174" s="44"/>
      <c r="G174" s="44"/>
      <c r="H174" s="44"/>
      <c r="I174" s="44"/>
      <c r="J174" s="44"/>
    </row>
    <row r="175" spans="1:10">
      <c r="A175" s="43"/>
      <c r="B175" s="47" t="s">
        <v>422</v>
      </c>
      <c r="C175" s="44"/>
      <c r="D175" s="44"/>
      <c r="E175" s="44"/>
      <c r="F175" s="44"/>
      <c r="G175" s="44"/>
      <c r="H175" s="44"/>
      <c r="I175" s="44"/>
      <c r="J175" s="44"/>
    </row>
    <row r="176" spans="1:10">
      <c r="A176" s="43"/>
      <c r="B176" s="47" t="s">
        <v>411</v>
      </c>
      <c r="C176" s="44"/>
      <c r="D176" s="44"/>
      <c r="E176" s="44"/>
      <c r="F176" s="44"/>
      <c r="G176" s="44"/>
      <c r="H176" s="44"/>
      <c r="I176" s="44"/>
      <c r="J176" s="44"/>
    </row>
    <row r="177" spans="1:10">
      <c r="A177" s="43"/>
      <c r="B177" s="48" t="s">
        <v>299</v>
      </c>
      <c r="C177" s="44"/>
      <c r="D177" s="44"/>
      <c r="E177" s="44"/>
      <c r="F177" s="44"/>
      <c r="G177" s="44"/>
      <c r="H177" s="44"/>
      <c r="I177" s="44"/>
      <c r="J177" s="44"/>
    </row>
    <row r="178" spans="1:10">
      <c r="A178" s="43"/>
      <c r="B178" s="47" t="s">
        <v>420</v>
      </c>
      <c r="C178" s="44"/>
      <c r="D178" s="44"/>
      <c r="E178" s="44"/>
      <c r="F178" s="44"/>
      <c r="G178" s="44"/>
      <c r="H178" s="44"/>
      <c r="I178" s="44"/>
      <c r="J178" s="44"/>
    </row>
    <row r="179" spans="1:10">
      <c r="A179" s="43"/>
      <c r="B179" s="48" t="s">
        <v>100</v>
      </c>
      <c r="C179" s="44"/>
      <c r="D179" s="44"/>
      <c r="E179" s="44"/>
      <c r="F179" s="44"/>
      <c r="G179" s="44"/>
      <c r="H179" s="44"/>
      <c r="I179" s="44"/>
      <c r="J179" s="44"/>
    </row>
    <row r="180" spans="1:10">
      <c r="A180" s="43"/>
      <c r="B180" s="47" t="s">
        <v>305</v>
      </c>
      <c r="C180" s="44"/>
      <c r="D180" s="44"/>
      <c r="E180" s="44"/>
      <c r="F180" s="44"/>
      <c r="G180" s="44"/>
      <c r="H180" s="44"/>
      <c r="I180" s="44"/>
      <c r="J180" s="44"/>
    </row>
    <row r="181" spans="1:10">
      <c r="A181" s="43"/>
      <c r="B181" s="48" t="s">
        <v>193</v>
      </c>
      <c r="C181" s="44"/>
      <c r="D181" s="44"/>
      <c r="E181" s="44"/>
      <c r="F181" s="44"/>
      <c r="G181" s="44"/>
      <c r="H181" s="44"/>
      <c r="I181" s="44"/>
      <c r="J181" s="44"/>
    </row>
    <row r="182" spans="1:10">
      <c r="A182" s="43"/>
      <c r="B182" s="48" t="s">
        <v>98</v>
      </c>
      <c r="C182" s="44"/>
      <c r="D182" s="44"/>
      <c r="E182" s="44"/>
      <c r="F182" s="44"/>
      <c r="G182" s="44"/>
      <c r="H182" s="44"/>
      <c r="I182" s="44"/>
      <c r="J182" s="44"/>
    </row>
    <row r="183" spans="1:10">
      <c r="A183" s="43"/>
      <c r="C183" s="44"/>
      <c r="D183" s="44"/>
      <c r="E183" s="44"/>
      <c r="F183" s="44"/>
      <c r="G183" s="44"/>
      <c r="H183" s="44"/>
      <c r="I183" s="44"/>
      <c r="J183" s="44"/>
    </row>
    <row r="184" spans="1:10">
      <c r="A184" s="97"/>
      <c r="B184" s="98" t="s">
        <v>199</v>
      </c>
      <c r="C184" s="90"/>
      <c r="D184" s="90"/>
      <c r="E184" s="90"/>
      <c r="F184" s="90"/>
      <c r="G184" s="90"/>
      <c r="H184" s="90"/>
      <c r="I184" s="90"/>
      <c r="J184" s="90"/>
    </row>
    <row r="185" spans="1:10">
      <c r="A185" s="43"/>
      <c r="B185" s="48" t="s">
        <v>206</v>
      </c>
      <c r="C185" s="44"/>
      <c r="D185" s="44"/>
      <c r="E185" s="44"/>
      <c r="F185" s="44"/>
      <c r="G185" s="44"/>
      <c r="H185" s="44"/>
      <c r="I185" s="44"/>
      <c r="J185" s="44"/>
    </row>
    <row r="186" spans="1:10">
      <c r="A186" s="43"/>
      <c r="B186" s="47" t="s">
        <v>211</v>
      </c>
      <c r="C186" s="44"/>
      <c r="D186" s="44"/>
      <c r="E186" s="44"/>
      <c r="F186" s="44"/>
      <c r="G186" s="44"/>
      <c r="H186" s="44"/>
      <c r="I186" s="44"/>
      <c r="J186" s="44"/>
    </row>
    <row r="187" spans="1:10">
      <c r="A187" s="43"/>
      <c r="B187" s="47" t="s">
        <v>212</v>
      </c>
      <c r="C187" s="44"/>
      <c r="D187" s="44"/>
      <c r="E187" s="44"/>
      <c r="F187" s="44"/>
      <c r="G187" s="44"/>
      <c r="H187" s="44"/>
      <c r="I187" s="44"/>
      <c r="J187" s="44"/>
    </row>
    <row r="188" spans="1:10">
      <c r="A188" s="43"/>
      <c r="B188" s="47" t="s">
        <v>214</v>
      </c>
      <c r="C188" s="44"/>
      <c r="D188" s="44"/>
      <c r="E188" s="44"/>
      <c r="F188" s="44"/>
      <c r="G188" s="44"/>
      <c r="H188" s="44"/>
      <c r="I188" s="44"/>
      <c r="J188" s="44"/>
    </row>
    <row r="189" spans="1:10">
      <c r="A189" s="43"/>
      <c r="B189" s="48" t="s">
        <v>204</v>
      </c>
      <c r="C189" s="44"/>
      <c r="D189" s="44"/>
      <c r="E189" s="44"/>
      <c r="F189" s="44"/>
      <c r="G189" s="44"/>
      <c r="H189" s="44"/>
      <c r="I189" s="44"/>
      <c r="J189" s="44"/>
    </row>
    <row r="190" spans="1:10">
      <c r="A190" s="43"/>
      <c r="B190" s="48" t="s">
        <v>201</v>
      </c>
      <c r="C190" s="44"/>
      <c r="D190" s="44"/>
      <c r="E190" s="44"/>
      <c r="F190" s="44"/>
      <c r="G190" s="44"/>
      <c r="H190" s="44"/>
      <c r="I190" s="44"/>
      <c r="J190" s="44"/>
    </row>
    <row r="191" spans="1:10">
      <c r="A191" s="43"/>
      <c r="B191" s="48" t="s">
        <v>198</v>
      </c>
      <c r="C191" s="44"/>
      <c r="D191" s="44"/>
      <c r="E191" s="44"/>
      <c r="F191" s="44"/>
      <c r="G191" s="44"/>
      <c r="H191" s="44"/>
      <c r="I191" s="44"/>
      <c r="J191" s="44"/>
    </row>
    <row r="192" spans="1:10">
      <c r="A192" s="43"/>
      <c r="B192" s="47" t="s">
        <v>210</v>
      </c>
      <c r="C192" s="44"/>
      <c r="D192" s="44"/>
      <c r="E192" s="44"/>
      <c r="F192" s="44"/>
      <c r="G192" s="44"/>
      <c r="H192" s="44"/>
      <c r="I192" s="44"/>
      <c r="J192" s="44"/>
    </row>
    <row r="193" spans="1:10">
      <c r="A193" s="43"/>
      <c r="B193" s="48" t="s">
        <v>200</v>
      </c>
      <c r="C193" s="44"/>
      <c r="D193" s="44"/>
      <c r="E193" s="44"/>
      <c r="F193" s="44"/>
      <c r="G193" s="44"/>
      <c r="H193" s="44"/>
      <c r="I193" s="44"/>
      <c r="J193" s="44"/>
    </row>
    <row r="194" spans="1:10">
      <c r="A194" s="43"/>
      <c r="B194" s="48" t="s">
        <v>202</v>
      </c>
      <c r="C194" s="44"/>
      <c r="D194" s="44"/>
      <c r="E194" s="44"/>
      <c r="F194" s="44"/>
      <c r="G194" s="44"/>
      <c r="H194" s="44"/>
      <c r="I194" s="44"/>
      <c r="J194" s="44"/>
    </row>
    <row r="195" spans="1:10">
      <c r="A195" s="43"/>
      <c r="B195" s="47" t="s">
        <v>213</v>
      </c>
      <c r="C195" s="44"/>
      <c r="D195" s="44"/>
      <c r="E195" s="44"/>
      <c r="F195" s="44"/>
      <c r="G195" s="44"/>
      <c r="H195" s="44"/>
      <c r="I195" s="44"/>
      <c r="J195" s="44"/>
    </row>
    <row r="196" spans="1:10">
      <c r="A196" s="43"/>
      <c r="B196" s="48" t="s">
        <v>196</v>
      </c>
      <c r="C196" s="44"/>
      <c r="D196" s="44"/>
      <c r="E196" s="44"/>
      <c r="F196" s="44"/>
      <c r="G196" s="44"/>
      <c r="H196" s="44"/>
      <c r="I196" s="44"/>
      <c r="J196" s="44"/>
    </row>
    <row r="197" spans="1:10">
      <c r="A197" s="43"/>
      <c r="B197" s="47" t="s">
        <v>207</v>
      </c>
      <c r="C197" s="44"/>
      <c r="D197" s="44"/>
      <c r="E197" s="44"/>
      <c r="F197" s="44"/>
      <c r="G197" s="44"/>
      <c r="H197" s="44"/>
      <c r="I197" s="44"/>
      <c r="J197" s="44"/>
    </row>
    <row r="198" spans="1:10">
      <c r="A198" s="43"/>
      <c r="B198" s="47" t="s">
        <v>208</v>
      </c>
      <c r="C198" s="44"/>
      <c r="D198" s="44"/>
      <c r="E198" s="44"/>
      <c r="F198" s="44"/>
      <c r="G198" s="44"/>
      <c r="H198" s="44"/>
      <c r="I198" s="44"/>
      <c r="J198" s="44"/>
    </row>
    <row r="199" spans="1:10">
      <c r="A199" s="43"/>
      <c r="B199" s="47" t="s">
        <v>209</v>
      </c>
      <c r="C199" s="44"/>
      <c r="D199" s="44"/>
      <c r="E199" s="44"/>
      <c r="F199" s="44"/>
      <c r="G199" s="44"/>
      <c r="H199" s="44"/>
      <c r="I199" s="44"/>
      <c r="J199" s="44"/>
    </row>
    <row r="200" spans="1:10">
      <c r="A200" s="43"/>
      <c r="B200" s="48" t="s">
        <v>195</v>
      </c>
      <c r="C200" s="44"/>
      <c r="D200" s="44"/>
      <c r="E200" s="44"/>
      <c r="F200" s="44"/>
      <c r="G200" s="44"/>
      <c r="H200" s="44"/>
      <c r="I200" s="44"/>
      <c r="J200" s="44"/>
    </row>
    <row r="201" spans="1:10">
      <c r="A201" s="43"/>
      <c r="B201" s="48" t="s">
        <v>194</v>
      </c>
      <c r="C201" s="44"/>
      <c r="D201" s="44"/>
      <c r="E201" s="44"/>
      <c r="F201" s="44"/>
      <c r="G201" s="44"/>
      <c r="H201" s="44"/>
      <c r="I201" s="44"/>
      <c r="J201" s="44"/>
    </row>
    <row r="202" spans="1:10">
      <c r="A202" s="43"/>
      <c r="B202" s="48" t="s">
        <v>203</v>
      </c>
      <c r="C202" s="44"/>
      <c r="D202" s="44"/>
      <c r="E202" s="44"/>
      <c r="F202" s="44"/>
      <c r="G202" s="44"/>
      <c r="H202" s="44"/>
      <c r="I202" s="44"/>
      <c r="J202" s="44"/>
    </row>
    <row r="203" spans="1:10">
      <c r="A203" s="43"/>
      <c r="B203" s="47" t="s">
        <v>197</v>
      </c>
      <c r="C203" s="44"/>
      <c r="D203" s="44"/>
      <c r="E203" s="44"/>
      <c r="F203" s="44"/>
      <c r="G203" s="44"/>
      <c r="H203" s="44"/>
      <c r="I203" s="44"/>
      <c r="J203" s="44"/>
    </row>
    <row r="204" spans="1:10">
      <c r="A204" s="43"/>
      <c r="B204" s="47" t="s">
        <v>205</v>
      </c>
      <c r="C204" s="44"/>
      <c r="D204" s="44"/>
      <c r="E204" s="44"/>
      <c r="F204" s="44"/>
      <c r="G204" s="44"/>
      <c r="H204" s="44"/>
      <c r="I204" s="44"/>
      <c r="J204" s="44"/>
    </row>
    <row r="205" spans="1:10">
      <c r="A205" s="97"/>
      <c r="B205" s="89" t="s">
        <v>379</v>
      </c>
      <c r="C205" s="90"/>
      <c r="D205" s="90"/>
      <c r="E205" s="90"/>
      <c r="F205" s="90"/>
      <c r="G205" s="90"/>
      <c r="H205" s="90"/>
      <c r="I205" s="90"/>
      <c r="J205" s="90"/>
    </row>
    <row r="206" spans="1:10">
      <c r="A206" s="51" t="s">
        <v>431</v>
      </c>
      <c r="B206" s="47" t="s">
        <v>328</v>
      </c>
      <c r="C206" s="44"/>
      <c r="D206" s="44"/>
      <c r="E206" s="44"/>
      <c r="F206" s="44"/>
      <c r="G206" s="44"/>
      <c r="H206" s="44"/>
      <c r="I206" s="44"/>
      <c r="J206" s="44"/>
    </row>
    <row r="207" spans="1:10">
      <c r="A207" s="51" t="s">
        <v>430</v>
      </c>
      <c r="B207" s="47" t="s">
        <v>358</v>
      </c>
      <c r="C207" s="44"/>
      <c r="D207" s="44"/>
      <c r="E207" s="44"/>
      <c r="F207" s="44"/>
      <c r="G207" s="44"/>
      <c r="H207" s="44"/>
      <c r="I207" s="44"/>
      <c r="J207" s="44"/>
    </row>
    <row r="208" spans="1:10">
      <c r="A208" s="51" t="s">
        <v>430</v>
      </c>
      <c r="B208" s="47" t="s">
        <v>317</v>
      </c>
      <c r="C208" s="44"/>
      <c r="D208" s="44"/>
      <c r="E208" s="44"/>
      <c r="F208" s="44"/>
      <c r="G208" s="44"/>
      <c r="H208" s="44"/>
      <c r="I208" s="44"/>
      <c r="J208" s="44"/>
    </row>
    <row r="209" spans="1:10">
      <c r="A209" s="51" t="s">
        <v>432</v>
      </c>
      <c r="B209" s="47" t="s">
        <v>320</v>
      </c>
      <c r="C209" s="44"/>
      <c r="D209" s="44"/>
      <c r="E209" s="44"/>
      <c r="F209" s="44"/>
      <c r="G209" s="44"/>
      <c r="H209" s="44"/>
      <c r="I209" s="44"/>
      <c r="J209" s="44"/>
    </row>
    <row r="210" spans="1:10">
      <c r="A210" s="51" t="s">
        <v>429</v>
      </c>
      <c r="B210" s="47" t="s">
        <v>333</v>
      </c>
      <c r="C210" s="44"/>
      <c r="D210" s="44"/>
      <c r="E210" s="44"/>
      <c r="F210" s="44"/>
      <c r="G210" s="44"/>
      <c r="H210" s="44"/>
      <c r="I210" s="44"/>
      <c r="J210" s="44"/>
    </row>
    <row r="211" spans="1:10">
      <c r="A211" s="51" t="s">
        <v>430</v>
      </c>
      <c r="B211" s="47" t="s">
        <v>308</v>
      </c>
      <c r="C211" s="44"/>
      <c r="D211" s="44"/>
      <c r="E211" s="44"/>
      <c r="F211" s="44"/>
      <c r="G211" s="44"/>
      <c r="H211" s="44"/>
      <c r="I211" s="44"/>
      <c r="J211" s="44"/>
    </row>
    <row r="212" spans="1:10">
      <c r="A212" s="51" t="s">
        <v>429</v>
      </c>
      <c r="B212" s="47" t="s">
        <v>309</v>
      </c>
      <c r="C212" s="44"/>
      <c r="D212" s="44"/>
      <c r="E212" s="44"/>
      <c r="F212" s="44"/>
      <c r="G212" s="44"/>
      <c r="H212" s="44"/>
      <c r="I212" s="44"/>
      <c r="J212" s="44"/>
    </row>
    <row r="213" spans="1:10">
      <c r="A213" s="51" t="s">
        <v>429</v>
      </c>
      <c r="B213" s="47" t="s">
        <v>314</v>
      </c>
      <c r="C213" s="44"/>
      <c r="D213" s="44"/>
      <c r="E213" s="44"/>
      <c r="F213" s="44"/>
      <c r="G213" s="44"/>
      <c r="H213" s="44"/>
      <c r="I213" s="44"/>
      <c r="J213" s="44"/>
    </row>
    <row r="214" spans="1:10">
      <c r="A214" s="51" t="s">
        <v>429</v>
      </c>
      <c r="B214" s="47" t="s">
        <v>369</v>
      </c>
      <c r="C214" s="44"/>
      <c r="D214" s="44"/>
      <c r="E214" s="44"/>
      <c r="F214" s="44"/>
      <c r="G214" s="44"/>
      <c r="H214" s="44"/>
      <c r="I214" s="44"/>
      <c r="J214" s="44"/>
    </row>
    <row r="215" spans="1:10">
      <c r="A215" s="51" t="s">
        <v>429</v>
      </c>
      <c r="B215" s="47" t="s">
        <v>409</v>
      </c>
      <c r="C215" s="44"/>
      <c r="D215" s="44"/>
      <c r="E215" s="44"/>
      <c r="F215" s="44"/>
      <c r="G215" s="44"/>
      <c r="H215" s="44"/>
      <c r="I215" s="44"/>
      <c r="J215" s="44"/>
    </row>
    <row r="216" spans="1:10">
      <c r="A216" s="51" t="s">
        <v>431</v>
      </c>
      <c r="B216" s="47" t="s">
        <v>371</v>
      </c>
      <c r="C216" s="44"/>
      <c r="D216" s="44"/>
      <c r="E216" s="44"/>
      <c r="F216" s="44"/>
      <c r="G216" s="44"/>
      <c r="H216" s="44"/>
      <c r="I216" s="44"/>
      <c r="J216" s="44"/>
    </row>
    <row r="217" spans="1:10">
      <c r="A217" s="51" t="s">
        <v>432</v>
      </c>
      <c r="B217" s="47" t="s">
        <v>370</v>
      </c>
      <c r="C217" s="44"/>
      <c r="D217" s="44"/>
      <c r="E217" s="44"/>
      <c r="F217" s="44"/>
      <c r="G217" s="44"/>
      <c r="H217" s="44"/>
      <c r="I217" s="44"/>
      <c r="J217" s="44"/>
    </row>
    <row r="218" spans="1:10">
      <c r="A218" s="51" t="s">
        <v>429</v>
      </c>
      <c r="B218" s="47" t="s">
        <v>310</v>
      </c>
      <c r="C218" s="44"/>
      <c r="D218" s="44"/>
      <c r="E218" s="44"/>
      <c r="F218" s="44"/>
      <c r="G218" s="44"/>
      <c r="H218" s="44"/>
      <c r="I218" s="44"/>
      <c r="J218" s="44"/>
    </row>
    <row r="219" spans="1:10">
      <c r="A219" s="51" t="s">
        <v>430</v>
      </c>
      <c r="B219" s="47" t="s">
        <v>373</v>
      </c>
      <c r="C219" s="44"/>
      <c r="D219" s="44"/>
      <c r="E219" s="44"/>
      <c r="F219" s="44"/>
      <c r="G219" s="44"/>
      <c r="H219" s="44"/>
      <c r="I219" s="44"/>
      <c r="J219" s="44"/>
    </row>
    <row r="220" spans="1:10">
      <c r="A220" s="51" t="s">
        <v>432</v>
      </c>
      <c r="B220" s="47" t="s">
        <v>325</v>
      </c>
      <c r="C220" s="44"/>
      <c r="D220" s="44"/>
      <c r="E220" s="44"/>
      <c r="F220" s="44"/>
      <c r="G220" s="44"/>
      <c r="H220" s="44"/>
      <c r="I220" s="44"/>
      <c r="J220" s="44"/>
    </row>
    <row r="221" spans="1:10">
      <c r="A221" s="51" t="s">
        <v>429</v>
      </c>
      <c r="B221" s="47" t="s">
        <v>332</v>
      </c>
      <c r="C221" s="44"/>
      <c r="D221" s="44"/>
      <c r="E221" s="44"/>
      <c r="F221" s="44"/>
      <c r="G221" s="44"/>
      <c r="H221" s="44"/>
      <c r="I221" s="44"/>
      <c r="J221" s="44"/>
    </row>
    <row r="222" spans="1:10">
      <c r="A222" s="51" t="s">
        <v>432</v>
      </c>
      <c r="B222" s="47" t="s">
        <v>321</v>
      </c>
      <c r="C222" s="44"/>
      <c r="D222" s="44"/>
      <c r="E222" s="44"/>
      <c r="F222" s="44"/>
      <c r="G222" s="44"/>
      <c r="H222" s="44"/>
      <c r="I222" s="44"/>
      <c r="J222" s="44"/>
    </row>
    <row r="223" spans="1:10">
      <c r="A223" s="51" t="s">
        <v>432</v>
      </c>
      <c r="B223" s="47" t="s">
        <v>323</v>
      </c>
      <c r="C223" s="44"/>
      <c r="D223" s="44"/>
      <c r="E223" s="44"/>
      <c r="F223" s="44"/>
      <c r="G223" s="44"/>
      <c r="H223" s="44"/>
      <c r="I223" s="44"/>
      <c r="J223" s="44"/>
    </row>
    <row r="224" spans="1:10">
      <c r="A224" s="51" t="s">
        <v>429</v>
      </c>
      <c r="B224" s="47" t="s">
        <v>377</v>
      </c>
      <c r="C224" s="44"/>
      <c r="D224" s="44"/>
      <c r="E224" s="44"/>
      <c r="F224" s="44"/>
      <c r="G224" s="44"/>
      <c r="H224" s="44"/>
      <c r="I224" s="44"/>
      <c r="J224" s="44"/>
    </row>
    <row r="225" spans="1:10">
      <c r="A225" s="51" t="s">
        <v>432</v>
      </c>
      <c r="B225" s="47" t="s">
        <v>322</v>
      </c>
      <c r="C225" s="44"/>
      <c r="D225" s="44"/>
      <c r="E225" s="44"/>
      <c r="F225" s="44"/>
      <c r="G225" s="44"/>
      <c r="H225" s="44"/>
      <c r="I225" s="44"/>
      <c r="J225" s="44"/>
    </row>
    <row r="226" spans="1:10">
      <c r="A226" s="51" t="s">
        <v>429</v>
      </c>
      <c r="B226" s="47" t="s">
        <v>1100</v>
      </c>
      <c r="C226" s="44"/>
      <c r="D226" s="44"/>
      <c r="E226" s="44"/>
      <c r="F226" s="44"/>
      <c r="G226" s="44"/>
      <c r="H226" s="44"/>
      <c r="I226" s="44"/>
      <c r="J226" s="44"/>
    </row>
    <row r="227" spans="1:10">
      <c r="A227" s="51" t="s">
        <v>432</v>
      </c>
      <c r="B227" s="47" t="s">
        <v>324</v>
      </c>
      <c r="C227" s="44"/>
      <c r="D227" s="44"/>
      <c r="E227" s="44"/>
      <c r="F227" s="44"/>
      <c r="G227" s="44"/>
      <c r="H227" s="44"/>
      <c r="I227" s="44"/>
      <c r="J227" s="44"/>
    </row>
    <row r="228" spans="1:10">
      <c r="A228" s="51" t="s">
        <v>432</v>
      </c>
      <c r="B228" s="47" t="s">
        <v>331</v>
      </c>
      <c r="C228" s="44"/>
      <c r="D228" s="44"/>
      <c r="E228" s="44"/>
      <c r="F228" s="44"/>
      <c r="G228" s="44"/>
      <c r="H228" s="44"/>
      <c r="I228" s="44"/>
      <c r="J228" s="44"/>
    </row>
    <row r="229" spans="1:10">
      <c r="A229" s="51" t="s">
        <v>430</v>
      </c>
      <c r="B229" s="47" t="s">
        <v>334</v>
      </c>
      <c r="C229" s="44"/>
      <c r="D229" s="44"/>
      <c r="E229" s="44"/>
      <c r="F229" s="44"/>
      <c r="G229" s="44"/>
      <c r="H229" s="44"/>
      <c r="I229" s="44"/>
      <c r="J229" s="44"/>
    </row>
    <row r="230" spans="1:10">
      <c r="A230" s="51" t="s">
        <v>432</v>
      </c>
      <c r="B230" s="47" t="s">
        <v>319</v>
      </c>
      <c r="C230" s="44"/>
      <c r="D230" s="44"/>
      <c r="E230" s="44"/>
      <c r="F230" s="44"/>
      <c r="G230" s="44"/>
      <c r="H230" s="44"/>
      <c r="I230" s="44"/>
      <c r="J230" s="44"/>
    </row>
    <row r="231" spans="1:10">
      <c r="A231" s="51" t="s">
        <v>430</v>
      </c>
      <c r="B231" s="47" t="s">
        <v>307</v>
      </c>
      <c r="C231" s="44"/>
      <c r="D231" s="44"/>
      <c r="E231" s="44"/>
      <c r="F231" s="44"/>
      <c r="G231" s="44"/>
      <c r="H231" s="44"/>
      <c r="I231" s="44"/>
      <c r="J231" s="44"/>
    </row>
    <row r="232" spans="1:10">
      <c r="A232" s="51" t="s">
        <v>429</v>
      </c>
      <c r="B232" s="47" t="s">
        <v>312</v>
      </c>
      <c r="C232" s="44"/>
      <c r="D232" s="44"/>
      <c r="E232" s="44"/>
      <c r="F232" s="44"/>
      <c r="G232" s="44"/>
      <c r="H232" s="44"/>
      <c r="I232" s="44"/>
      <c r="J232" s="44"/>
    </row>
    <row r="233" spans="1:10">
      <c r="A233" s="51" t="s">
        <v>429</v>
      </c>
      <c r="B233" s="47" t="s">
        <v>389</v>
      </c>
      <c r="C233" s="44"/>
      <c r="D233" s="44"/>
      <c r="E233" s="44"/>
      <c r="F233" s="44"/>
      <c r="G233" s="44"/>
      <c r="H233" s="44"/>
      <c r="I233" s="44"/>
      <c r="J233" s="44"/>
    </row>
    <row r="234" spans="1:10">
      <c r="A234" s="51" t="s">
        <v>431</v>
      </c>
      <c r="B234" s="47" t="s">
        <v>326</v>
      </c>
      <c r="C234" s="44"/>
      <c r="D234" s="44"/>
      <c r="E234" s="44"/>
      <c r="F234" s="44"/>
      <c r="G234" s="44"/>
      <c r="H234" s="44"/>
      <c r="I234" s="44"/>
      <c r="J234" s="44"/>
    </row>
    <row r="235" spans="1:10">
      <c r="A235" s="51" t="s">
        <v>429</v>
      </c>
      <c r="B235" s="47" t="s">
        <v>316</v>
      </c>
      <c r="C235" s="44"/>
      <c r="D235" s="44"/>
      <c r="E235" s="44"/>
      <c r="F235" s="44"/>
      <c r="G235" s="44"/>
      <c r="H235" s="44"/>
      <c r="I235" s="44"/>
      <c r="J235" s="44"/>
    </row>
    <row r="236" spans="1:10">
      <c r="A236" s="51" t="s">
        <v>429</v>
      </c>
      <c r="B236" s="47" t="s">
        <v>315</v>
      </c>
      <c r="C236" s="44"/>
      <c r="D236" s="44"/>
      <c r="E236" s="44"/>
      <c r="F236" s="44"/>
      <c r="G236" s="44"/>
      <c r="H236" s="44"/>
      <c r="I236" s="44"/>
      <c r="J236" s="44"/>
    </row>
    <row r="237" spans="1:10">
      <c r="A237" s="51" t="s">
        <v>429</v>
      </c>
      <c r="B237" s="47" t="s">
        <v>313</v>
      </c>
      <c r="C237" s="44"/>
      <c r="D237" s="44"/>
      <c r="E237" s="44"/>
      <c r="F237" s="44"/>
      <c r="G237" s="44"/>
      <c r="H237" s="44"/>
      <c r="I237" s="44"/>
      <c r="J237" s="44"/>
    </row>
    <row r="238" spans="1:10">
      <c r="A238" s="51" t="s">
        <v>430</v>
      </c>
      <c r="B238" s="47" t="s">
        <v>329</v>
      </c>
      <c r="C238" s="44"/>
      <c r="D238" s="44"/>
      <c r="E238" s="44"/>
      <c r="F238" s="44"/>
      <c r="G238" s="44"/>
      <c r="H238" s="44"/>
      <c r="I238" s="44"/>
      <c r="J238" s="44"/>
    </row>
    <row r="239" spans="1:10">
      <c r="A239" s="51" t="s">
        <v>429</v>
      </c>
      <c r="B239" s="47" t="s">
        <v>311</v>
      </c>
      <c r="C239" s="44"/>
      <c r="D239" s="44"/>
      <c r="E239" s="44"/>
      <c r="F239" s="44"/>
      <c r="G239" s="44"/>
      <c r="H239" s="44"/>
      <c r="I239" s="44"/>
      <c r="J239" s="44"/>
    </row>
    <row r="240" spans="1:10">
      <c r="A240" s="51" t="s">
        <v>432</v>
      </c>
      <c r="B240" s="47" t="s">
        <v>405</v>
      </c>
      <c r="C240" s="44"/>
      <c r="D240" s="44"/>
      <c r="E240" s="44"/>
      <c r="F240" s="44"/>
      <c r="G240" s="44"/>
      <c r="H240" s="44"/>
      <c r="I240" s="44"/>
      <c r="J240" s="44"/>
    </row>
    <row r="241" spans="1:10">
      <c r="A241" s="51" t="s">
        <v>430</v>
      </c>
      <c r="B241" s="47" t="s">
        <v>408</v>
      </c>
      <c r="C241" s="44"/>
      <c r="D241" s="44"/>
      <c r="E241" s="44"/>
      <c r="F241" s="44"/>
      <c r="G241" s="44"/>
      <c r="H241" s="44"/>
      <c r="I241" s="44"/>
      <c r="J241" s="44"/>
    </row>
    <row r="242" spans="1:10">
      <c r="A242" s="51" t="s">
        <v>430</v>
      </c>
      <c r="B242" s="47" t="s">
        <v>393</v>
      </c>
      <c r="C242" s="44"/>
      <c r="D242" s="44"/>
      <c r="E242" s="44"/>
      <c r="F242" s="44"/>
      <c r="G242" s="44"/>
      <c r="H242" s="44"/>
      <c r="I242" s="44"/>
      <c r="J242" s="44"/>
    </row>
    <row r="243" spans="1:10">
      <c r="A243" s="51" t="s">
        <v>430</v>
      </c>
      <c r="B243" s="47" t="s">
        <v>335</v>
      </c>
      <c r="C243" s="44"/>
      <c r="D243" s="44"/>
      <c r="E243" s="44"/>
      <c r="F243" s="44"/>
      <c r="G243" s="44"/>
      <c r="H243" s="44"/>
      <c r="I243" s="44"/>
      <c r="J243" s="44"/>
    </row>
    <row r="244" spans="1:10">
      <c r="A244" s="51" t="s">
        <v>430</v>
      </c>
      <c r="B244" s="47" t="s">
        <v>300</v>
      </c>
      <c r="C244" s="44"/>
      <c r="D244" s="44"/>
      <c r="E244" s="44"/>
      <c r="F244" s="44"/>
      <c r="G244" s="44"/>
      <c r="H244" s="44"/>
      <c r="I244" s="44"/>
      <c r="J244" s="44"/>
    </row>
    <row r="245" spans="1:10">
      <c r="A245" s="51" t="s">
        <v>430</v>
      </c>
      <c r="B245" s="47" t="s">
        <v>327</v>
      </c>
      <c r="C245" s="44"/>
      <c r="D245" s="44"/>
      <c r="E245" s="44"/>
      <c r="F245" s="44"/>
      <c r="G245" s="44"/>
      <c r="H245" s="44"/>
      <c r="I245" s="44"/>
      <c r="J245" s="44"/>
    </row>
    <row r="246" spans="1:10">
      <c r="A246" s="51" t="s">
        <v>431</v>
      </c>
      <c r="B246" s="47" t="s">
        <v>330</v>
      </c>
      <c r="C246" s="44"/>
      <c r="D246" s="44"/>
      <c r="E246" s="44"/>
      <c r="F246" s="44"/>
      <c r="G246" s="44"/>
      <c r="H246" s="44"/>
      <c r="I246" s="44"/>
      <c r="J246" s="44"/>
    </row>
    <row r="247" spans="1:10">
      <c r="A247" s="51" t="s">
        <v>432</v>
      </c>
      <c r="B247" s="47" t="s">
        <v>354</v>
      </c>
      <c r="C247" s="44"/>
      <c r="D247" s="44"/>
      <c r="E247" s="44"/>
      <c r="F247" s="44"/>
      <c r="G247" s="44"/>
      <c r="H247" s="44"/>
      <c r="I247" s="44"/>
      <c r="J247" s="44"/>
    </row>
    <row r="248" spans="1:10">
      <c r="A248" s="43"/>
      <c r="B248" s="47"/>
      <c r="C248" s="44"/>
      <c r="D248" s="44"/>
      <c r="E248" s="44"/>
      <c r="F248" s="44"/>
      <c r="G248" s="44"/>
      <c r="H248" s="44"/>
      <c r="I248" s="44"/>
      <c r="J248" s="44"/>
    </row>
    <row r="249" spans="1:10">
      <c r="A249" s="43"/>
      <c r="B249" s="47"/>
      <c r="C249" s="44"/>
      <c r="D249" s="44"/>
      <c r="E249" s="44"/>
      <c r="F249" s="44"/>
      <c r="G249" s="44"/>
      <c r="H249" s="44"/>
      <c r="I249" s="44"/>
      <c r="J249" s="44"/>
    </row>
  </sheetData>
  <phoneticPr fontId="3" type="noConversion"/>
  <pageMargins left="0.75" right="0.75" top="1" bottom="1" header="0.5" footer="0.5"/>
  <pageSetup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6"/>
  <sheetViews>
    <sheetView workbookViewId="0">
      <selection activeCell="C49" sqref="C49"/>
    </sheetView>
  </sheetViews>
  <sheetFormatPr defaultColWidth="8.85546875" defaultRowHeight="12.75"/>
  <cols>
    <col min="1" max="1" width="19.140625" style="53" customWidth="1"/>
    <col min="2" max="2" width="8.85546875" style="53" customWidth="1"/>
    <col min="3" max="8" width="8.85546875" style="53"/>
    <col min="9" max="9" width="39.28515625" style="53" customWidth="1"/>
    <col min="10" max="16384" width="8.85546875" style="53"/>
  </cols>
  <sheetData>
    <row r="1" spans="1:11" ht="18">
      <c r="A1" s="135" t="s">
        <v>520</v>
      </c>
    </row>
    <row r="2" spans="1:11">
      <c r="A2" s="53" t="s">
        <v>498</v>
      </c>
    </row>
    <row r="3" spans="1:11">
      <c r="A3" s="53" t="s">
        <v>499</v>
      </c>
    </row>
    <row r="4" spans="1:11">
      <c r="A4" s="53" t="s">
        <v>500</v>
      </c>
    </row>
    <row r="5" spans="1:11">
      <c r="A5" s="53" t="s">
        <v>495</v>
      </c>
    </row>
    <row r="6" spans="1:11">
      <c r="A6" s="53" t="s">
        <v>501</v>
      </c>
    </row>
    <row r="8" spans="1:11">
      <c r="A8" s="53" t="s">
        <v>523</v>
      </c>
    </row>
    <row r="9" spans="1:11">
      <c r="A9" s="53" t="s">
        <v>524</v>
      </c>
    </row>
    <row r="12" spans="1:11" ht="15">
      <c r="A12" s="132" t="s">
        <v>496</v>
      </c>
      <c r="B12" s="53">
        <v>1</v>
      </c>
      <c r="C12" s="53">
        <v>2</v>
      </c>
      <c r="D12" s="53">
        <v>3</v>
      </c>
      <c r="E12" s="53">
        <v>4</v>
      </c>
      <c r="F12" s="53">
        <v>5</v>
      </c>
      <c r="G12" s="53">
        <v>6</v>
      </c>
      <c r="H12" s="53">
        <v>7</v>
      </c>
      <c r="I12" s="53">
        <v>8</v>
      </c>
      <c r="J12" s="53">
        <v>9</v>
      </c>
      <c r="K12" s="53">
        <v>10</v>
      </c>
    </row>
    <row r="13" spans="1:11" ht="15">
      <c r="A13" s="133" t="s">
        <v>461</v>
      </c>
      <c r="B13" s="53" t="s">
        <v>521</v>
      </c>
      <c r="K13" s="53" t="s">
        <v>522</v>
      </c>
    </row>
    <row r="14" spans="1:11" ht="15">
      <c r="A14" s="133" t="s">
        <v>462</v>
      </c>
      <c r="B14" s="53" t="s">
        <v>463</v>
      </c>
      <c r="G14" s="53" t="s">
        <v>464</v>
      </c>
      <c r="K14" s="53" t="s">
        <v>465</v>
      </c>
    </row>
    <row r="15" spans="1:11" ht="15">
      <c r="A15" s="133" t="s">
        <v>466</v>
      </c>
      <c r="B15" s="53" t="s">
        <v>467</v>
      </c>
      <c r="G15" s="53" t="s">
        <v>468</v>
      </c>
      <c r="K15" s="53" t="s">
        <v>469</v>
      </c>
    </row>
    <row r="16" spans="1:11" ht="15">
      <c r="A16" s="133" t="s">
        <v>470</v>
      </c>
      <c r="B16" s="53" t="s">
        <v>471</v>
      </c>
      <c r="G16" s="53" t="s">
        <v>472</v>
      </c>
      <c r="K16" s="53" t="s">
        <v>473</v>
      </c>
    </row>
    <row r="17" spans="1:14" ht="15">
      <c r="A17" s="133" t="s">
        <v>474</v>
      </c>
      <c r="B17" s="53" t="s">
        <v>475</v>
      </c>
      <c r="K17" s="53" t="s">
        <v>476</v>
      </c>
    </row>
    <row r="18" spans="1:14" ht="15">
      <c r="A18" s="133" t="s">
        <v>477</v>
      </c>
      <c r="B18" s="53" t="s">
        <v>478</v>
      </c>
      <c r="K18" s="53" t="s">
        <v>479</v>
      </c>
    </row>
    <row r="19" spans="1:14" ht="15">
      <c r="A19" s="133" t="s">
        <v>480</v>
      </c>
      <c r="B19" s="53" t="s">
        <v>481</v>
      </c>
      <c r="C19" s="53" t="s">
        <v>482</v>
      </c>
      <c r="D19" s="53" t="s">
        <v>483</v>
      </c>
      <c r="E19" s="53" t="s">
        <v>484</v>
      </c>
      <c r="G19" s="53" t="s">
        <v>485</v>
      </c>
      <c r="K19" s="53" t="s">
        <v>486</v>
      </c>
    </row>
    <row r="20" spans="1:14" ht="15">
      <c r="A20" s="133" t="s">
        <v>487</v>
      </c>
      <c r="B20" s="53" t="s">
        <v>488</v>
      </c>
      <c r="G20" s="53" t="s">
        <v>489</v>
      </c>
      <c r="K20" s="53" t="s">
        <v>490</v>
      </c>
    </row>
    <row r="22" spans="1:14" ht="15">
      <c r="A22" s="133" t="s">
        <v>461</v>
      </c>
      <c r="B22" s="131" t="s">
        <v>513</v>
      </c>
      <c r="C22" s="131"/>
      <c r="D22" s="131"/>
      <c r="E22" s="131"/>
      <c r="F22" s="131"/>
      <c r="G22" s="131"/>
      <c r="H22" s="131"/>
      <c r="I22" s="131"/>
      <c r="J22" s="131" t="s">
        <v>514</v>
      </c>
      <c r="K22" s="131"/>
      <c r="L22" s="131"/>
      <c r="M22" s="131"/>
      <c r="N22" s="131"/>
    </row>
    <row r="23" spans="1:14">
      <c r="A23" s="53">
        <v>1</v>
      </c>
      <c r="B23" s="53" t="s">
        <v>503</v>
      </c>
      <c r="J23" s="53" t="s">
        <v>519</v>
      </c>
    </row>
    <row r="24" spans="1:14">
      <c r="A24" s="53">
        <v>2</v>
      </c>
      <c r="B24" s="53" t="s">
        <v>504</v>
      </c>
      <c r="J24" s="53" t="s">
        <v>519</v>
      </c>
    </row>
    <row r="25" spans="1:14">
      <c r="A25" s="53">
        <v>3</v>
      </c>
      <c r="B25" s="53" t="s">
        <v>509</v>
      </c>
      <c r="J25" s="53" t="s">
        <v>517</v>
      </c>
    </row>
    <row r="26" spans="1:14">
      <c r="A26" s="53">
        <v>4</v>
      </c>
      <c r="B26" s="53" t="s">
        <v>510</v>
      </c>
      <c r="J26" s="53" t="s">
        <v>517</v>
      </c>
    </row>
    <row r="27" spans="1:14">
      <c r="A27" s="53">
        <v>5</v>
      </c>
      <c r="B27" s="53" t="s">
        <v>511</v>
      </c>
      <c r="J27" s="53" t="s">
        <v>518</v>
      </c>
    </row>
    <row r="28" spans="1:14">
      <c r="A28" s="53">
        <v>6</v>
      </c>
      <c r="B28" s="53" t="s">
        <v>512</v>
      </c>
      <c r="J28" s="53" t="s">
        <v>518</v>
      </c>
    </row>
    <row r="29" spans="1:14">
      <c r="A29" s="53">
        <v>7</v>
      </c>
      <c r="B29" s="53" t="s">
        <v>507</v>
      </c>
      <c r="J29" s="53" t="s">
        <v>516</v>
      </c>
    </row>
    <row r="30" spans="1:14">
      <c r="A30" s="53">
        <v>8</v>
      </c>
      <c r="B30" s="53" t="s">
        <v>508</v>
      </c>
      <c r="J30" s="53" t="s">
        <v>516</v>
      </c>
    </row>
    <row r="31" spans="1:14">
      <c r="A31" s="53">
        <v>9</v>
      </c>
      <c r="B31" s="53" t="s">
        <v>506</v>
      </c>
      <c r="J31" s="53" t="s">
        <v>516</v>
      </c>
    </row>
    <row r="32" spans="1:14">
      <c r="A32" s="53">
        <v>10</v>
      </c>
      <c r="B32" s="53" t="s">
        <v>505</v>
      </c>
      <c r="J32" s="53" t="s">
        <v>515</v>
      </c>
    </row>
    <row r="35" spans="1:14" ht="15">
      <c r="A35" s="133" t="s">
        <v>462</v>
      </c>
      <c r="B35" s="131" t="s">
        <v>513</v>
      </c>
      <c r="C35" s="131"/>
      <c r="D35" s="131"/>
      <c r="E35" s="131"/>
      <c r="F35" s="131"/>
      <c r="G35" s="131"/>
      <c r="H35" s="131"/>
      <c r="I35" s="131"/>
      <c r="J35" s="131" t="s">
        <v>514</v>
      </c>
      <c r="K35" s="131"/>
      <c r="L35" s="131"/>
      <c r="M35" s="131"/>
      <c r="N35" s="131"/>
    </row>
    <row r="36" spans="1:14">
      <c r="A36" s="53">
        <v>1</v>
      </c>
      <c r="B36" s="53" t="s">
        <v>532</v>
      </c>
      <c r="J36" s="53" t="s">
        <v>531</v>
      </c>
    </row>
    <row r="37" spans="1:14">
      <c r="A37" s="53">
        <v>2</v>
      </c>
      <c r="B37" s="53" t="s">
        <v>534</v>
      </c>
      <c r="J37" s="53" t="s">
        <v>530</v>
      </c>
    </row>
    <row r="38" spans="1:14">
      <c r="A38" s="53">
        <v>3</v>
      </c>
      <c r="B38" s="53" t="s">
        <v>535</v>
      </c>
      <c r="J38" s="53" t="s">
        <v>529</v>
      </c>
    </row>
    <row r="39" spans="1:14">
      <c r="A39" s="53">
        <v>4</v>
      </c>
      <c r="B39" s="53" t="s">
        <v>536</v>
      </c>
      <c r="J39" s="53" t="s">
        <v>528</v>
      </c>
    </row>
    <row r="40" spans="1:14">
      <c r="A40" s="53">
        <v>5</v>
      </c>
      <c r="B40" s="53" t="s">
        <v>537</v>
      </c>
      <c r="J40" s="53" t="s">
        <v>525</v>
      </c>
    </row>
    <row r="41" spans="1:14">
      <c r="A41" s="53">
        <v>6</v>
      </c>
      <c r="B41" s="53" t="s">
        <v>538</v>
      </c>
      <c r="J41" s="53" t="s">
        <v>525</v>
      </c>
    </row>
    <row r="42" spans="1:14">
      <c r="A42" s="53">
        <v>7</v>
      </c>
      <c r="B42" s="53" t="s">
        <v>541</v>
      </c>
      <c r="J42" s="53" t="s">
        <v>527</v>
      </c>
    </row>
    <row r="43" spans="1:14">
      <c r="A43" s="53">
        <v>8</v>
      </c>
      <c r="B43" s="53" t="s">
        <v>542</v>
      </c>
      <c r="J43" s="53" t="s">
        <v>527</v>
      </c>
    </row>
    <row r="44" spans="1:14">
      <c r="A44" s="53">
        <v>9</v>
      </c>
      <c r="B44" s="53" t="s">
        <v>539</v>
      </c>
      <c r="J44" s="53" t="s">
        <v>526</v>
      </c>
    </row>
    <row r="45" spans="1:14">
      <c r="A45" s="53">
        <v>10</v>
      </c>
      <c r="B45" s="53" t="s">
        <v>540</v>
      </c>
      <c r="J45" s="53" t="s">
        <v>533</v>
      </c>
    </row>
    <row r="54" spans="1:3" ht="15">
      <c r="A54" s="132" t="s">
        <v>502</v>
      </c>
    </row>
    <row r="55" spans="1:3">
      <c r="A55" s="53" t="s">
        <v>491</v>
      </c>
      <c r="C55" s="53" t="s">
        <v>492</v>
      </c>
    </row>
    <row r="56" spans="1:3">
      <c r="A56" s="53" t="s">
        <v>493</v>
      </c>
      <c r="C56" s="53" t="s">
        <v>494</v>
      </c>
    </row>
    <row r="58" spans="1:3">
      <c r="B58" s="53" t="s">
        <v>497</v>
      </c>
    </row>
    <row r="59" spans="1:3">
      <c r="A59" s="134" t="s">
        <v>10</v>
      </c>
      <c r="B59" s="53">
        <v>1</v>
      </c>
    </row>
    <row r="60" spans="1:3">
      <c r="A60" s="134" t="s">
        <v>11</v>
      </c>
      <c r="B60" s="53">
        <v>2</v>
      </c>
    </row>
    <row r="61" spans="1:3">
      <c r="A61" s="134" t="s">
        <v>12</v>
      </c>
      <c r="B61" s="53">
        <v>3</v>
      </c>
    </row>
    <row r="62" spans="1:3">
      <c r="A62" s="134" t="s">
        <v>13</v>
      </c>
      <c r="B62" s="53">
        <v>4</v>
      </c>
    </row>
    <row r="63" spans="1:3">
      <c r="A63" s="134" t="s">
        <v>14</v>
      </c>
      <c r="B63" s="53">
        <v>5</v>
      </c>
    </row>
    <row r="64" spans="1:3">
      <c r="A64" s="134" t="s">
        <v>15</v>
      </c>
      <c r="B64" s="53">
        <v>6</v>
      </c>
    </row>
    <row r="65" spans="1:2">
      <c r="A65" s="134" t="s">
        <v>16</v>
      </c>
      <c r="B65" s="53">
        <v>7</v>
      </c>
    </row>
    <row r="66" spans="1:2">
      <c r="A66" s="134" t="s">
        <v>17</v>
      </c>
      <c r="B66" s="53">
        <v>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workbookViewId="0">
      <selection activeCell="A12" sqref="A12"/>
    </sheetView>
  </sheetViews>
  <sheetFormatPr defaultRowHeight="12.75"/>
  <cols>
    <col min="1" max="1" width="10.42578125" bestFit="1" customWidth="1"/>
    <col min="2" max="2" width="12.7109375" style="136" bestFit="1" customWidth="1"/>
    <col min="3" max="3" width="14.85546875" style="136" bestFit="1" customWidth="1"/>
  </cols>
  <sheetData>
    <row r="1" spans="1:3">
      <c r="A1" t="s">
        <v>543</v>
      </c>
    </row>
    <row r="3" spans="1:3">
      <c r="A3" t="s">
        <v>544</v>
      </c>
      <c r="B3" s="136" t="s">
        <v>548</v>
      </c>
      <c r="C3" s="136" t="s">
        <v>549</v>
      </c>
    </row>
    <row r="4" spans="1:3">
      <c r="A4" t="s">
        <v>545</v>
      </c>
      <c r="B4" s="136" t="s">
        <v>546</v>
      </c>
      <c r="C4" s="136" t="s">
        <v>547</v>
      </c>
    </row>
    <row r="5" spans="1:3">
      <c r="A5" s="53" t="s">
        <v>551</v>
      </c>
      <c r="B5" s="136">
        <v>20000</v>
      </c>
      <c r="C5" s="136" t="s">
        <v>550</v>
      </c>
    </row>
    <row r="6" spans="1:3">
      <c r="A6" s="53" t="s">
        <v>552</v>
      </c>
      <c r="B6" s="136">
        <v>35000</v>
      </c>
      <c r="C6" s="136">
        <v>50000</v>
      </c>
    </row>
    <row r="7" spans="1:3">
      <c r="A7" s="53" t="s">
        <v>553</v>
      </c>
      <c r="B7" s="136">
        <v>21000</v>
      </c>
      <c r="C7" s="136">
        <v>54000</v>
      </c>
    </row>
    <row r="10" spans="1:3">
      <c r="A10" s="53" t="s">
        <v>554</v>
      </c>
    </row>
    <row r="11" spans="1:3">
      <c r="A11" s="53" t="s">
        <v>555</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Notes</vt:lpstr>
      <vt:lpstr>castle staff</vt:lpstr>
      <vt:lpstr>job list</vt:lpstr>
      <vt:lpstr>definitions</vt:lpstr>
      <vt:lpstr>dnd rules</vt:lpstr>
      <vt:lpstr>example</vt:lpstr>
      <vt:lpstr>town services</vt:lpstr>
      <vt:lpstr>factors</vt:lpstr>
      <vt:lpstr>history populations</vt:lpstr>
      <vt:lpstr>more data</vt:lpstr>
    </vt:vector>
  </TitlesOfParts>
  <Company>Office of the Governor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South Carolina</dc:creator>
  <cp:lastModifiedBy>Albin Johnson</cp:lastModifiedBy>
  <cp:lastPrinted>2010-05-11T15:19:58Z</cp:lastPrinted>
  <dcterms:created xsi:type="dcterms:W3CDTF">2010-05-09T01:37:12Z</dcterms:created>
  <dcterms:modified xsi:type="dcterms:W3CDTF">2025-06-19T03:04:44Z</dcterms:modified>
</cp:coreProperties>
</file>