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C:\_Files\d&amp;d\__Nemmyrl\atlases\"/>
    </mc:Choice>
  </mc:AlternateContent>
  <xr:revisionPtr revIDLastSave="0" documentId="13_ncr:1_{038ECDF5-A075-41A8-A96E-A1A7877A832F}" xr6:coauthVersionLast="47" xr6:coauthVersionMax="47" xr10:uidLastSave="{00000000-0000-0000-0000-000000000000}"/>
  <bookViews>
    <workbookView xWindow="1635" yWindow="210" windowWidth="25080" windowHeight="14910" tabRatio="760" activeTab="15" xr2:uid="{00000000-000D-0000-FFFF-FFFF00000000}"/>
  </bookViews>
  <sheets>
    <sheet name="PA1" sheetId="13" r:id="rId1"/>
    <sheet name="PA2" sheetId="14" r:id="rId2"/>
    <sheet name="PA3" sheetId="17" r:id="rId3"/>
    <sheet name="PA4" sheetId="18" r:id="rId4"/>
    <sheet name="AA1" sheetId="9" r:id="rId5"/>
    <sheet name="AA2" sheetId="12" r:id="rId6"/>
    <sheet name="AA3" sheetId="11" r:id="rId7"/>
    <sheet name="AA4" sheetId="10" r:id="rId8"/>
    <sheet name="WA1" sheetId="7" r:id="rId9"/>
    <sheet name="WA2" sheetId="6" r:id="rId10"/>
    <sheet name="WA3" sheetId="5" r:id="rId11"/>
    <sheet name="WA4" sheetId="4" r:id="rId12"/>
    <sheet name="Recent" sheetId="16" r:id="rId13"/>
    <sheet name="notes" sheetId="8" r:id="rId14"/>
    <sheet name="Comet" sheetId="19" r:id="rId15"/>
    <sheet name="Peoples" sheetId="23" r:id="rId16"/>
    <sheet name="name gen" sheetId="24" r:id="rId17"/>
    <sheet name="famous things" sheetId="21" r:id="rId18"/>
    <sheet name="Peoples (old)" sheetId="20" r:id="rId19"/>
    <sheet name="old notes" sheetId="22" r:id="rId20"/>
  </sheets>
  <calcPr calcId="191029"/>
</workbook>
</file>

<file path=xl/calcChain.xml><?xml version="1.0" encoding="utf-8"?>
<calcChain xmlns="http://schemas.openxmlformats.org/spreadsheetml/2006/main">
  <c r="AA38" i="10" l="1"/>
  <c r="AA37" i="10"/>
  <c r="C2" i="13" l="1"/>
  <c r="D2" i="13" s="1"/>
  <c r="E2" i="13" s="1"/>
  <c r="F2" i="13" s="1"/>
  <c r="G2" i="13" s="1"/>
  <c r="H2" i="13" s="1"/>
  <c r="I2" i="13" s="1"/>
  <c r="J2" i="13" s="1"/>
  <c r="K2" i="13" s="1"/>
  <c r="L2" i="13" s="1"/>
  <c r="M2" i="13" s="1"/>
  <c r="N2" i="13" s="1"/>
  <c r="O2" i="13" s="1"/>
  <c r="P2" i="13" s="1"/>
  <c r="Q2" i="13" s="1"/>
  <c r="R2" i="13" s="1"/>
  <c r="S2" i="13" s="1"/>
  <c r="T2" i="13" s="1"/>
  <c r="U2" i="13" s="1"/>
  <c r="V2" i="13" s="1"/>
  <c r="W2" i="13" s="1"/>
  <c r="X2" i="13" s="1"/>
  <c r="Y2" i="13" s="1"/>
  <c r="Z2" i="13" s="1"/>
  <c r="AA2" i="13" s="1"/>
  <c r="AB2" i="13" s="1"/>
  <c r="AC2" i="13" s="1"/>
  <c r="AD2" i="13" s="1"/>
  <c r="AE2" i="13" s="1"/>
  <c r="AF2" i="13" s="1"/>
  <c r="AG2" i="13" s="1"/>
  <c r="AH2" i="13" s="1"/>
  <c r="AI2" i="13" s="1"/>
  <c r="AJ2" i="13" s="1"/>
  <c r="AK2" i="13" s="1"/>
  <c r="AL2" i="13" s="1"/>
  <c r="AM2" i="13" s="1"/>
  <c r="AN2" i="13" s="1"/>
  <c r="AO2" i="13" s="1"/>
  <c r="AP2" i="13" s="1"/>
  <c r="AQ2" i="13" s="1"/>
  <c r="AR2" i="13" s="1"/>
  <c r="AS2" i="13" s="1"/>
  <c r="AT2" i="13" s="1"/>
  <c r="AU2" i="13" s="1"/>
  <c r="AV2" i="13" s="1"/>
  <c r="AW2" i="13" s="1"/>
  <c r="AX2" i="13" s="1"/>
  <c r="AY2" i="13" s="1"/>
  <c r="AZ2" i="13" s="1"/>
  <c r="BA2" i="13" s="1"/>
  <c r="BB2" i="13" s="1"/>
  <c r="BC2" i="13" s="1"/>
  <c r="BD2" i="13" s="1"/>
  <c r="BE2" i="13" s="1"/>
  <c r="BF2" i="13" s="1"/>
  <c r="BG2" i="13" s="1"/>
  <c r="BH2" i="13" s="1"/>
  <c r="BI2" i="13" s="1"/>
  <c r="BJ2" i="13" s="1"/>
  <c r="BK2" i="13" s="1"/>
  <c r="BL2" i="13" s="1"/>
  <c r="BM2" i="13" s="1"/>
  <c r="BN2" i="13" s="1"/>
  <c r="BO2" i="13" s="1"/>
  <c r="BP2" i="13" s="1"/>
  <c r="BQ2" i="13" s="1"/>
  <c r="BR2" i="13" s="1"/>
  <c r="BS2" i="13" s="1"/>
  <c r="BT2" i="13" s="1"/>
  <c r="BU2" i="13" s="1"/>
  <c r="BV2" i="13" s="1"/>
  <c r="BW2" i="13" s="1"/>
  <c r="BX2" i="13" s="1"/>
  <c r="BY2" i="13" s="1"/>
  <c r="BZ2" i="13" s="1"/>
  <c r="CA2" i="13" s="1"/>
  <c r="CB2" i="13" s="1"/>
  <c r="CC2" i="13" s="1"/>
  <c r="CD2" i="13" s="1"/>
  <c r="CE2" i="13" s="1"/>
  <c r="CF2" i="13" s="1"/>
  <c r="CG2" i="13" s="1"/>
  <c r="CH2" i="13" s="1"/>
  <c r="CI2" i="13" s="1"/>
  <c r="CJ2" i="13" s="1"/>
  <c r="CK2" i="13" s="1"/>
  <c r="CL2" i="13" s="1"/>
  <c r="CL2" i="14"/>
  <c r="CK2" i="14"/>
  <c r="CJ2" i="14"/>
  <c r="CI2" i="14"/>
  <c r="CH2" i="14"/>
  <c r="CG2" i="14"/>
  <c r="CF2" i="14"/>
  <c r="CE2" i="14"/>
  <c r="CD2" i="14"/>
  <c r="CC2" i="14"/>
  <c r="CB2" i="14"/>
  <c r="CA2" i="14"/>
  <c r="BZ2" i="14"/>
  <c r="BY2" i="14"/>
  <c r="BX2" i="14"/>
  <c r="BW2" i="14"/>
  <c r="BV2" i="14"/>
  <c r="BU2" i="14"/>
  <c r="BT2" i="14"/>
  <c r="BS2" i="14"/>
  <c r="BR2" i="14"/>
  <c r="BQ2" i="14"/>
  <c r="BP2" i="14"/>
  <c r="BO2" i="14"/>
  <c r="BN2" i="14"/>
  <c r="BM2" i="14"/>
  <c r="BL2" i="14"/>
  <c r="BK2" i="14"/>
  <c r="BJ2" i="14"/>
  <c r="BI2" i="14"/>
  <c r="BH2" i="14"/>
  <c r="BG2" i="14"/>
  <c r="BF2" i="14"/>
  <c r="BE2" i="14"/>
  <c r="BD2" i="14"/>
  <c r="BC2" i="14"/>
  <c r="BB2" i="14"/>
  <c r="BA2" i="14"/>
  <c r="AZ2" i="14"/>
  <c r="AY2" i="14"/>
  <c r="AX2" i="14"/>
  <c r="AW2" i="14"/>
  <c r="AV2" i="14"/>
  <c r="AU2" i="14"/>
  <c r="AT2" i="14"/>
  <c r="AS2" i="14"/>
  <c r="AR2" i="14"/>
  <c r="AQ2" i="14"/>
  <c r="AP2" i="14"/>
  <c r="AO2" i="14"/>
  <c r="AN2" i="14"/>
  <c r="AM2" i="14"/>
  <c r="AL2" i="14"/>
  <c r="AK2" i="14"/>
  <c r="AJ2" i="14"/>
  <c r="AI2" i="14"/>
  <c r="AH2" i="14"/>
  <c r="AG2" i="14"/>
  <c r="AF2" i="14"/>
  <c r="AE2" i="14"/>
  <c r="AD2" i="14"/>
  <c r="AC2" i="14"/>
  <c r="AB2" i="14"/>
  <c r="AA2" i="14"/>
  <c r="Z2" i="14"/>
  <c r="Y2" i="14"/>
  <c r="X2" i="14"/>
  <c r="W2" i="14"/>
  <c r="V2" i="14"/>
  <c r="U2" i="14"/>
  <c r="T2" i="14"/>
  <c r="S2" i="14"/>
  <c r="R2" i="14"/>
  <c r="Q2" i="14"/>
  <c r="P2" i="14"/>
  <c r="O2" i="14"/>
  <c r="N2" i="14"/>
  <c r="M2" i="14"/>
  <c r="L2" i="14"/>
  <c r="K2" i="14"/>
  <c r="J2" i="14"/>
  <c r="I2" i="14"/>
  <c r="H2" i="14"/>
  <c r="G2" i="14"/>
  <c r="F2" i="14"/>
  <c r="E2" i="14"/>
  <c r="D2" i="14"/>
  <c r="C2" i="14"/>
  <c r="B2" i="14"/>
  <c r="CL2" i="17"/>
  <c r="CK2" i="17"/>
  <c r="CJ2" i="17"/>
  <c r="CI2" i="17"/>
  <c r="CH2" i="17"/>
  <c r="CG2" i="17"/>
  <c r="CF2" i="17"/>
  <c r="CE2" i="17"/>
  <c r="CD2" i="17"/>
  <c r="CC2" i="17"/>
  <c r="CB2" i="17"/>
  <c r="CA2" i="17"/>
  <c r="BZ2" i="17"/>
  <c r="BY2" i="17"/>
  <c r="BX2" i="17"/>
  <c r="BW2" i="17"/>
  <c r="BV2" i="17"/>
  <c r="BU2" i="17"/>
  <c r="BT2" i="17"/>
  <c r="BS2" i="17"/>
  <c r="BR2" i="17"/>
  <c r="BQ2" i="17"/>
  <c r="BP2" i="17"/>
  <c r="BO2" i="17"/>
  <c r="BN2" i="17"/>
  <c r="BM2" i="17"/>
  <c r="BL2" i="17"/>
  <c r="BK2" i="17"/>
  <c r="BJ2" i="17"/>
  <c r="BI2" i="17"/>
  <c r="BH2" i="17"/>
  <c r="BG2" i="17"/>
  <c r="BF2" i="17"/>
  <c r="BE2" i="17"/>
  <c r="BD2" i="17"/>
  <c r="BC2" i="17"/>
  <c r="BB2" i="17"/>
  <c r="BA2" i="17"/>
  <c r="AZ2" i="17"/>
  <c r="AY2" i="17"/>
  <c r="AX2" i="17"/>
  <c r="AW2" i="17"/>
  <c r="AV2" i="17"/>
  <c r="AU2" i="17"/>
  <c r="AT2" i="17"/>
  <c r="AS2" i="17"/>
  <c r="AR2" i="17"/>
  <c r="AQ2" i="17"/>
  <c r="AP2" i="17"/>
  <c r="AO2" i="17"/>
  <c r="AN2" i="17"/>
  <c r="AM2" i="17"/>
  <c r="AL2" i="17"/>
  <c r="AK2" i="17"/>
  <c r="AJ2" i="17"/>
  <c r="AI2" i="17"/>
  <c r="AH2" i="17"/>
  <c r="AG2" i="17"/>
  <c r="AF2" i="17"/>
  <c r="AE2" i="17"/>
  <c r="AD2" i="17"/>
  <c r="AC2" i="17"/>
  <c r="AB2" i="17"/>
  <c r="AA2" i="17"/>
  <c r="Z2" i="17"/>
  <c r="Y2" i="17"/>
  <c r="X2" i="17"/>
  <c r="W2" i="17"/>
  <c r="V2" i="17"/>
  <c r="U2" i="17"/>
  <c r="T2" i="17"/>
  <c r="S2" i="17"/>
  <c r="R2" i="17"/>
  <c r="Q2" i="17"/>
  <c r="P2" i="17"/>
  <c r="O2" i="17"/>
  <c r="N2" i="17"/>
  <c r="M2" i="17"/>
  <c r="L2" i="17"/>
  <c r="K2" i="17"/>
  <c r="J2" i="17"/>
  <c r="I2" i="17"/>
  <c r="H2" i="17"/>
  <c r="G2" i="17"/>
  <c r="F2" i="17"/>
  <c r="E2" i="17"/>
  <c r="D2" i="17"/>
  <c r="C2" i="17"/>
  <c r="B2" i="17"/>
  <c r="CL2" i="18"/>
  <c r="CK2" i="18"/>
  <c r="CJ2" i="18"/>
  <c r="CI2" i="18"/>
  <c r="CH2" i="18"/>
  <c r="CG2" i="18"/>
  <c r="CF2" i="18"/>
  <c r="CE2" i="18"/>
  <c r="CD2" i="18"/>
  <c r="CC2" i="18"/>
  <c r="CB2" i="18"/>
  <c r="CA2" i="18"/>
  <c r="BZ2" i="18"/>
  <c r="BY2" i="18"/>
  <c r="BX2" i="18"/>
  <c r="BW2" i="18"/>
  <c r="BV2" i="18"/>
  <c r="BU2" i="18"/>
  <c r="BT2" i="18"/>
  <c r="BS2" i="18"/>
  <c r="BR2" i="18"/>
  <c r="BQ2" i="18"/>
  <c r="BP2" i="18"/>
  <c r="BO2" i="18"/>
  <c r="BN2" i="18"/>
  <c r="BM2" i="18"/>
  <c r="BL2" i="18"/>
  <c r="BK2" i="18"/>
  <c r="BJ2" i="18"/>
  <c r="BI2" i="18"/>
  <c r="BH2" i="18"/>
  <c r="BG2" i="18"/>
  <c r="BF2" i="18"/>
  <c r="BE2" i="18"/>
  <c r="BD2" i="18"/>
  <c r="BC2" i="18"/>
  <c r="BB2" i="18"/>
  <c r="BA2" i="18"/>
  <c r="AZ2" i="18"/>
  <c r="AY2" i="18"/>
  <c r="AX2" i="18"/>
  <c r="AW2" i="18"/>
  <c r="AV2" i="18"/>
  <c r="AU2" i="18"/>
  <c r="AT2" i="18"/>
  <c r="AS2" i="18"/>
  <c r="AR2" i="18"/>
  <c r="AQ2" i="18"/>
  <c r="AP2" i="18"/>
  <c r="AO2" i="18"/>
  <c r="AN2" i="18"/>
  <c r="AM2" i="18"/>
  <c r="AL2" i="18"/>
  <c r="AK2" i="18"/>
  <c r="AJ2" i="18"/>
  <c r="AI2" i="18"/>
  <c r="AH2" i="18"/>
  <c r="AG2" i="18"/>
  <c r="AF2" i="18"/>
  <c r="AE2" i="18"/>
  <c r="AD2" i="18"/>
  <c r="AC2" i="18"/>
  <c r="AB2" i="18"/>
  <c r="AA2" i="18"/>
  <c r="Z2" i="18"/>
  <c r="Y2" i="18"/>
  <c r="X2" i="18"/>
  <c r="W2" i="18"/>
  <c r="V2" i="18"/>
  <c r="U2" i="18"/>
  <c r="T2" i="18"/>
  <c r="S2" i="18"/>
  <c r="R2" i="18"/>
  <c r="Q2" i="18"/>
  <c r="P2" i="18"/>
  <c r="O2" i="18"/>
  <c r="N2" i="18"/>
  <c r="M2" i="18"/>
  <c r="L2" i="18"/>
  <c r="K2" i="18"/>
  <c r="J2" i="18"/>
  <c r="I2" i="18"/>
  <c r="H2" i="18"/>
  <c r="G2" i="18"/>
  <c r="F2" i="18"/>
  <c r="E2" i="18"/>
  <c r="D2" i="18"/>
  <c r="C2" i="18"/>
  <c r="B2" i="18"/>
  <c r="CL2" i="9"/>
  <c r="CK2" i="9"/>
  <c r="CJ2" i="9"/>
  <c r="CI2" i="9"/>
  <c r="CH2" i="9"/>
  <c r="CG2" i="9"/>
  <c r="CF2" i="9"/>
  <c r="CE2" i="9"/>
  <c r="CD2" i="9"/>
  <c r="CC2" i="9"/>
  <c r="CB2" i="9"/>
  <c r="CA2" i="9"/>
  <c r="BZ2" i="9"/>
  <c r="BY2" i="9"/>
  <c r="BX2" i="9"/>
  <c r="BW2" i="9"/>
  <c r="BV2" i="9"/>
  <c r="BU2" i="9"/>
  <c r="BT2" i="9"/>
  <c r="BS2" i="9"/>
  <c r="BR2" i="9"/>
  <c r="BQ2" i="9"/>
  <c r="BP2" i="9"/>
  <c r="BO2" i="9"/>
  <c r="BN2" i="9"/>
  <c r="BM2" i="9"/>
  <c r="BL2" i="9"/>
  <c r="BK2" i="9"/>
  <c r="BJ2" i="9"/>
  <c r="BI2" i="9"/>
  <c r="BH2" i="9"/>
  <c r="BG2" i="9"/>
  <c r="BF2" i="9"/>
  <c r="BE2" i="9"/>
  <c r="BD2" i="9"/>
  <c r="BC2" i="9"/>
  <c r="BB2" i="9"/>
  <c r="BA2" i="9"/>
  <c r="AZ2" i="9"/>
  <c r="AY2" i="9"/>
  <c r="AX2" i="9"/>
  <c r="AW2" i="9"/>
  <c r="AV2" i="9"/>
  <c r="AU2" i="9"/>
  <c r="AT2" i="9"/>
  <c r="AS2" i="9"/>
  <c r="AR2" i="9"/>
  <c r="AQ2" i="9"/>
  <c r="AP2" i="9"/>
  <c r="AO2" i="9"/>
  <c r="AN2" i="9"/>
  <c r="AM2" i="9"/>
  <c r="AL2" i="9"/>
  <c r="AK2" i="9"/>
  <c r="AJ2" i="9"/>
  <c r="AI2" i="9"/>
  <c r="AH2" i="9"/>
  <c r="AG2" i="9"/>
  <c r="AF2" i="9"/>
  <c r="AE2" i="9"/>
  <c r="AD2" i="9"/>
  <c r="AC2" i="9"/>
  <c r="AB2" i="9"/>
  <c r="AA2" i="9"/>
  <c r="Z2" i="9"/>
  <c r="Y2" i="9"/>
  <c r="X2" i="9"/>
  <c r="W2" i="9"/>
  <c r="V2" i="9"/>
  <c r="U2" i="9"/>
  <c r="T2" i="9"/>
  <c r="S2" i="9"/>
  <c r="R2" i="9"/>
  <c r="Q2" i="9"/>
  <c r="P2" i="9"/>
  <c r="O2" i="9"/>
  <c r="N2" i="9"/>
  <c r="M2" i="9"/>
  <c r="L2" i="9"/>
  <c r="K2" i="9"/>
  <c r="J2" i="9"/>
  <c r="I2" i="9"/>
  <c r="H2" i="9"/>
  <c r="G2" i="9"/>
  <c r="F2" i="9"/>
  <c r="E2" i="9"/>
  <c r="D2" i="9"/>
  <c r="C2" i="9"/>
  <c r="B2" i="9"/>
  <c r="CL2" i="12"/>
  <c r="CK2" i="12"/>
  <c r="CJ2" i="12"/>
  <c r="CI2" i="12"/>
  <c r="CH2" i="12"/>
  <c r="CG2" i="12"/>
  <c r="CF2" i="12"/>
  <c r="CE2" i="12"/>
  <c r="CD2" i="12"/>
  <c r="CC2" i="12"/>
  <c r="CB2" i="12"/>
  <c r="CA2" i="12"/>
  <c r="BZ2" i="12"/>
  <c r="BY2" i="12"/>
  <c r="BX2" i="12"/>
  <c r="BW2" i="12"/>
  <c r="BV2" i="12"/>
  <c r="BU2" i="12"/>
  <c r="BT2" i="12"/>
  <c r="BS2" i="12"/>
  <c r="BR2" i="12"/>
  <c r="BQ2" i="12"/>
  <c r="BP2" i="12"/>
  <c r="BO2" i="12"/>
  <c r="BN2" i="12"/>
  <c r="BM2" i="12"/>
  <c r="BL2" i="12"/>
  <c r="BK2" i="12"/>
  <c r="BJ2" i="12"/>
  <c r="BI2" i="12"/>
  <c r="BH2" i="12"/>
  <c r="BG2" i="12"/>
  <c r="BF2" i="12"/>
  <c r="BE2" i="12"/>
  <c r="BD2" i="12"/>
  <c r="BC2" i="12"/>
  <c r="BB2" i="12"/>
  <c r="BA2" i="12"/>
  <c r="AZ2" i="12"/>
  <c r="AY2" i="12"/>
  <c r="AX2" i="12"/>
  <c r="AW2" i="12"/>
  <c r="AV2" i="12"/>
  <c r="AU2" i="12"/>
  <c r="AT2" i="12"/>
  <c r="AS2" i="12"/>
  <c r="AR2" i="12"/>
  <c r="AQ2" i="12"/>
  <c r="AP2" i="12"/>
  <c r="AO2" i="12"/>
  <c r="AN2" i="12"/>
  <c r="AM2" i="12"/>
  <c r="AL2" i="12"/>
  <c r="AK2" i="12"/>
  <c r="AJ2" i="12"/>
  <c r="AI2" i="12"/>
  <c r="AH2" i="12"/>
  <c r="AG2" i="12"/>
  <c r="AF2" i="12"/>
  <c r="AE2" i="12"/>
  <c r="AD2" i="12"/>
  <c r="AC2" i="12"/>
  <c r="AB2" i="12"/>
  <c r="AA2" i="12"/>
  <c r="Z2" i="12"/>
  <c r="Y2" i="12"/>
  <c r="X2" i="12"/>
  <c r="W2" i="12"/>
  <c r="V2" i="12"/>
  <c r="U2" i="12"/>
  <c r="T2" i="12"/>
  <c r="S2" i="12"/>
  <c r="R2" i="12"/>
  <c r="Q2" i="12"/>
  <c r="P2" i="12"/>
  <c r="O2" i="12"/>
  <c r="N2" i="12"/>
  <c r="M2" i="12"/>
  <c r="L2" i="12"/>
  <c r="K2" i="12"/>
  <c r="J2" i="12"/>
  <c r="I2" i="12"/>
  <c r="H2" i="12"/>
  <c r="G2" i="12"/>
  <c r="F2" i="12"/>
  <c r="E2" i="12"/>
  <c r="D2" i="12"/>
  <c r="C2" i="12"/>
  <c r="B2" i="12"/>
  <c r="CL2" i="11"/>
  <c r="CK2" i="11"/>
  <c r="CJ2" i="11"/>
  <c r="CI2" i="11"/>
  <c r="CH2" i="11"/>
  <c r="CG2" i="11"/>
  <c r="CF2" i="11"/>
  <c r="CE2" i="11"/>
  <c r="CD2" i="11"/>
  <c r="CC2" i="11"/>
  <c r="CB2" i="11"/>
  <c r="CA2" i="11"/>
  <c r="BZ2" i="11"/>
  <c r="BY2" i="11"/>
  <c r="BX2" i="11"/>
  <c r="BW2" i="11"/>
  <c r="BV2" i="11"/>
  <c r="BU2" i="11"/>
  <c r="BT2" i="11"/>
  <c r="BS2" i="11"/>
  <c r="BR2" i="11"/>
  <c r="BQ2" i="11"/>
  <c r="BP2" i="11"/>
  <c r="BO2" i="11"/>
  <c r="BN2" i="11"/>
  <c r="BM2" i="11"/>
  <c r="BL2" i="11"/>
  <c r="BK2" i="11"/>
  <c r="BJ2" i="11"/>
  <c r="BI2" i="11"/>
  <c r="BH2" i="11"/>
  <c r="BG2" i="11"/>
  <c r="BF2" i="11"/>
  <c r="BE2" i="11"/>
  <c r="BD2" i="11"/>
  <c r="BC2" i="11"/>
  <c r="BB2" i="11"/>
  <c r="BA2" i="11"/>
  <c r="AZ2" i="11"/>
  <c r="AY2" i="11"/>
  <c r="AX2" i="11"/>
  <c r="AW2" i="11"/>
  <c r="AV2" i="11"/>
  <c r="AU2" i="11"/>
  <c r="AT2" i="11"/>
  <c r="AS2" i="11"/>
  <c r="AR2" i="11"/>
  <c r="AQ2" i="11"/>
  <c r="AP2" i="11"/>
  <c r="AO2" i="11"/>
  <c r="AN2" i="11"/>
  <c r="AM2" i="11"/>
  <c r="AL2" i="11"/>
  <c r="AK2" i="11"/>
  <c r="AJ2" i="11"/>
  <c r="AI2" i="11"/>
  <c r="AH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CL2" i="10"/>
  <c r="CK2" i="10"/>
  <c r="CJ2" i="10"/>
  <c r="CI2" i="10"/>
  <c r="CH2" i="10"/>
  <c r="CG2" i="10"/>
  <c r="CF2" i="10"/>
  <c r="CE2" i="10"/>
  <c r="CD2" i="10"/>
  <c r="CC2" i="10"/>
  <c r="CB2" i="10"/>
  <c r="CA2" i="10"/>
  <c r="BZ2" i="10"/>
  <c r="BY2" i="10"/>
  <c r="BX2" i="10"/>
  <c r="BW2" i="10"/>
  <c r="BV2" i="10"/>
  <c r="BU2" i="10"/>
  <c r="BT2" i="10"/>
  <c r="BS2" i="10"/>
  <c r="BR2" i="10"/>
  <c r="BQ2" i="10"/>
  <c r="BP2" i="10"/>
  <c r="BO2" i="10"/>
  <c r="BN2" i="10"/>
  <c r="BM2" i="10"/>
  <c r="BL2" i="10"/>
  <c r="BK2" i="10"/>
  <c r="BJ2" i="10"/>
  <c r="BI2" i="10"/>
  <c r="BH2" i="10"/>
  <c r="BG2" i="10"/>
  <c r="BF2" i="10"/>
  <c r="BE2" i="10"/>
  <c r="BD2" i="10"/>
  <c r="BC2" i="10"/>
  <c r="BB2" i="10"/>
  <c r="BA2" i="10"/>
  <c r="AZ2" i="10"/>
  <c r="AY2" i="10"/>
  <c r="AX2" i="10"/>
  <c r="AW2" i="10"/>
  <c r="AV2" i="10"/>
  <c r="AU2" i="10"/>
  <c r="AT2" i="10"/>
  <c r="AS2" i="10"/>
  <c r="AR2" i="10"/>
  <c r="AQ2" i="10"/>
  <c r="AP2" i="10"/>
  <c r="AO2" i="10"/>
  <c r="AN2" i="10"/>
  <c r="AM2" i="10"/>
  <c r="AL2" i="10"/>
  <c r="AK2" i="10"/>
  <c r="AJ2" i="10"/>
  <c r="AI2" i="10"/>
  <c r="AH2" i="10"/>
  <c r="AG2" i="10"/>
  <c r="AF2" i="10"/>
  <c r="AE2" i="10"/>
  <c r="AD2" i="10"/>
  <c r="AC2" i="10"/>
  <c r="AB2" i="10"/>
  <c r="AA2" i="10"/>
  <c r="Z2" i="10"/>
  <c r="Y2" i="10"/>
  <c r="X2" i="10"/>
  <c r="W2" i="10"/>
  <c r="V2" i="10"/>
  <c r="U2" i="10"/>
  <c r="T2" i="10"/>
  <c r="S2" i="10"/>
  <c r="R2" i="10"/>
  <c r="Q2" i="10"/>
  <c r="P2" i="10"/>
  <c r="O2" i="10"/>
  <c r="N2" i="10"/>
  <c r="M2" i="10"/>
  <c r="L2" i="10"/>
  <c r="K2" i="10"/>
  <c r="J2" i="10"/>
  <c r="I2" i="10"/>
  <c r="H2" i="10"/>
  <c r="G2" i="10"/>
  <c r="F2" i="10"/>
  <c r="E2" i="10"/>
  <c r="D2" i="10"/>
  <c r="C2" i="10"/>
  <c r="B2" i="10"/>
  <c r="CL2" i="7"/>
  <c r="CK2" i="7"/>
  <c r="CJ2" i="7"/>
  <c r="CI2" i="7"/>
  <c r="CH2" i="7"/>
  <c r="CG2" i="7"/>
  <c r="CF2" i="7"/>
  <c r="CE2" i="7"/>
  <c r="CD2" i="7"/>
  <c r="CC2" i="7"/>
  <c r="CB2" i="7"/>
  <c r="CA2" i="7"/>
  <c r="BZ2" i="7"/>
  <c r="BY2" i="7"/>
  <c r="BX2" i="7"/>
  <c r="BW2" i="7"/>
  <c r="BV2" i="7"/>
  <c r="BU2" i="7"/>
  <c r="BT2" i="7"/>
  <c r="BS2" i="7"/>
  <c r="BR2" i="7"/>
  <c r="BQ2" i="7"/>
  <c r="BP2" i="7"/>
  <c r="BO2" i="7"/>
  <c r="BN2" i="7"/>
  <c r="BM2" i="7"/>
  <c r="BL2" i="7"/>
  <c r="BK2" i="7"/>
  <c r="BJ2" i="7"/>
  <c r="BI2" i="7"/>
  <c r="BH2" i="7"/>
  <c r="BG2" i="7"/>
  <c r="BF2" i="7"/>
  <c r="BE2" i="7"/>
  <c r="BD2" i="7"/>
  <c r="BC2" i="7"/>
  <c r="BB2" i="7"/>
  <c r="BA2" i="7"/>
  <c r="AZ2" i="7"/>
  <c r="AY2" i="7"/>
  <c r="AX2" i="7"/>
  <c r="AW2" i="7"/>
  <c r="AV2" i="7"/>
  <c r="AU2" i="7"/>
  <c r="AT2" i="7"/>
  <c r="AS2" i="7"/>
  <c r="AR2" i="7"/>
  <c r="AQ2" i="7"/>
  <c r="AP2" i="7"/>
  <c r="AO2" i="7"/>
  <c r="AN2" i="7"/>
  <c r="AM2" i="7"/>
  <c r="AL2" i="7"/>
  <c r="AK2" i="7"/>
  <c r="AJ2" i="7"/>
  <c r="AI2" i="7"/>
  <c r="AH2" i="7"/>
  <c r="AG2" i="7"/>
  <c r="AF2" i="7"/>
  <c r="AE2" i="7"/>
  <c r="AD2" i="7"/>
  <c r="AC2" i="7"/>
  <c r="AB2" i="7"/>
  <c r="AA2" i="7"/>
  <c r="Z2" i="7"/>
  <c r="Y2" i="7"/>
  <c r="X2" i="7"/>
  <c r="W2" i="7"/>
  <c r="V2" i="7"/>
  <c r="U2" i="7"/>
  <c r="T2" i="7"/>
  <c r="S2" i="7"/>
  <c r="R2" i="7"/>
  <c r="Q2" i="7"/>
  <c r="P2" i="7"/>
  <c r="O2" i="7"/>
  <c r="N2" i="7"/>
  <c r="M2" i="7"/>
  <c r="L2" i="7"/>
  <c r="K2" i="7"/>
  <c r="J2" i="7"/>
  <c r="I2" i="7"/>
  <c r="H2" i="7"/>
  <c r="G2" i="7"/>
  <c r="F2" i="7"/>
  <c r="E2" i="7"/>
  <c r="D2" i="7"/>
  <c r="C2" i="7"/>
  <c r="B2" i="7"/>
  <c r="CL2" i="6"/>
  <c r="CK2" i="6"/>
  <c r="CJ2" i="6"/>
  <c r="CI2" i="6"/>
  <c r="CH2" i="6"/>
  <c r="CG2" i="6"/>
  <c r="CF2" i="6"/>
  <c r="CE2" i="6"/>
  <c r="CD2" i="6"/>
  <c r="CC2" i="6"/>
  <c r="CB2" i="6"/>
  <c r="CA2" i="6"/>
  <c r="BZ2" i="6"/>
  <c r="BY2" i="6"/>
  <c r="BX2" i="6"/>
  <c r="BW2" i="6"/>
  <c r="BV2" i="6"/>
  <c r="BU2" i="6"/>
  <c r="BT2" i="6"/>
  <c r="BS2" i="6"/>
  <c r="BR2" i="6"/>
  <c r="BQ2" i="6"/>
  <c r="BP2" i="6"/>
  <c r="BO2" i="6"/>
  <c r="BN2" i="6"/>
  <c r="BM2" i="6"/>
  <c r="BL2" i="6"/>
  <c r="BK2" i="6"/>
  <c r="BJ2" i="6"/>
  <c r="BI2" i="6"/>
  <c r="BH2" i="6"/>
  <c r="BG2" i="6"/>
  <c r="BF2" i="6"/>
  <c r="BE2" i="6"/>
  <c r="BD2" i="6"/>
  <c r="BC2" i="6"/>
  <c r="BB2" i="6"/>
  <c r="BA2" i="6"/>
  <c r="AZ2" i="6"/>
  <c r="AY2" i="6"/>
  <c r="AX2" i="6"/>
  <c r="AW2" i="6"/>
  <c r="AV2" i="6"/>
  <c r="AU2" i="6"/>
  <c r="AT2" i="6"/>
  <c r="AS2" i="6"/>
  <c r="AR2" i="6"/>
  <c r="AQ2" i="6"/>
  <c r="AP2" i="6"/>
  <c r="AO2" i="6"/>
  <c r="AN2" i="6"/>
  <c r="AM2" i="6"/>
  <c r="AL2" i="6"/>
  <c r="AK2" i="6"/>
  <c r="AJ2" i="6"/>
  <c r="AI2" i="6"/>
  <c r="AH2" i="6"/>
  <c r="AG2" i="6"/>
  <c r="AF2" i="6"/>
  <c r="AE2" i="6"/>
  <c r="AD2" i="6"/>
  <c r="AC2" i="6"/>
  <c r="AB2" i="6"/>
  <c r="AA2" i="6"/>
  <c r="Z2" i="6"/>
  <c r="Y2" i="6"/>
  <c r="X2" i="6"/>
  <c r="W2" i="6"/>
  <c r="V2" i="6"/>
  <c r="U2" i="6"/>
  <c r="T2" i="6"/>
  <c r="S2" i="6"/>
  <c r="R2" i="6"/>
  <c r="Q2" i="6"/>
  <c r="P2" i="6"/>
  <c r="O2" i="6"/>
  <c r="N2" i="6"/>
  <c r="M2" i="6"/>
  <c r="L2" i="6"/>
  <c r="K2" i="6"/>
  <c r="J2" i="6"/>
  <c r="I2" i="6"/>
  <c r="H2" i="6"/>
  <c r="G2" i="6"/>
  <c r="F2" i="6"/>
  <c r="E2" i="6"/>
  <c r="D2" i="6"/>
  <c r="C2" i="6"/>
  <c r="B2" i="6"/>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AI2" i="4"/>
  <c r="AH2" i="4"/>
  <c r="AG2" i="4"/>
  <c r="AF2" i="4"/>
  <c r="AE2" i="4"/>
  <c r="AD2" i="4"/>
  <c r="AC2" i="4"/>
  <c r="AB2" i="4"/>
  <c r="AA2" i="4"/>
  <c r="Z2" i="4"/>
  <c r="Y2" i="4"/>
  <c r="X2" i="4"/>
  <c r="W2" i="4"/>
  <c r="V2" i="4"/>
  <c r="U2" i="4"/>
  <c r="T2" i="4"/>
  <c r="S2" i="4"/>
  <c r="R2" i="4"/>
  <c r="Q2" i="4"/>
  <c r="P2" i="4"/>
  <c r="O2" i="4"/>
  <c r="N2" i="4"/>
  <c r="M2" i="4"/>
  <c r="L2" i="4"/>
  <c r="K2" i="4"/>
  <c r="J2" i="4"/>
  <c r="I2" i="4"/>
  <c r="H2" i="4"/>
  <c r="G2" i="4"/>
  <c r="F2" i="4"/>
  <c r="E2" i="4"/>
  <c r="D2" i="4"/>
  <c r="C2" i="4"/>
  <c r="B2" i="4"/>
  <c r="CL37" i="4"/>
  <c r="CK37" i="4"/>
  <c r="CJ37" i="4"/>
  <c r="CI37" i="4"/>
  <c r="CH37" i="4"/>
  <c r="CG37" i="4"/>
  <c r="CF37" i="4"/>
  <c r="CE37" i="4"/>
  <c r="CD37" i="4"/>
  <c r="CC37" i="4"/>
  <c r="CB37" i="4"/>
  <c r="CA37" i="4"/>
  <c r="BZ37" i="4"/>
  <c r="BY37" i="4"/>
  <c r="BX37" i="4"/>
  <c r="BW37" i="4"/>
  <c r="BV37" i="4"/>
  <c r="BU37" i="4"/>
  <c r="BT37" i="4"/>
  <c r="BS37" i="4"/>
  <c r="BR37" i="4"/>
  <c r="BQ37" i="4"/>
  <c r="BP37" i="4"/>
  <c r="BO37" i="4"/>
  <c r="BN37" i="4"/>
  <c r="BM37" i="4"/>
  <c r="BL37" i="4"/>
  <c r="BK37" i="4"/>
  <c r="BJ37" i="4"/>
  <c r="BI37" i="4"/>
  <c r="BH37" i="4"/>
  <c r="BG37" i="4"/>
  <c r="BF37" i="4"/>
  <c r="BE37" i="4"/>
  <c r="BD37" i="4"/>
  <c r="BC37" i="4"/>
  <c r="BB37" i="4"/>
  <c r="BA37" i="4"/>
  <c r="AZ37" i="4"/>
  <c r="AY37" i="4"/>
  <c r="BW3" i="9" s="1"/>
  <c r="AX37" i="4"/>
  <c r="AW37" i="4"/>
  <c r="AV37" i="4"/>
  <c r="AU37" i="4"/>
  <c r="AT37" i="4"/>
  <c r="AS37" i="4"/>
  <c r="AR37" i="4"/>
  <c r="AQ37" i="4"/>
  <c r="AP37" i="4"/>
  <c r="AO37" i="4"/>
  <c r="AN37" i="4"/>
  <c r="AM37" i="4"/>
  <c r="AL37" i="4"/>
  <c r="AK37" i="4"/>
  <c r="AJ37" i="4"/>
  <c r="AI37" i="4"/>
  <c r="AH37" i="4"/>
  <c r="AG37" i="4"/>
  <c r="AF37" i="4"/>
  <c r="AE37" i="4"/>
  <c r="AD37" i="4"/>
  <c r="AC37" i="4"/>
  <c r="AB37" i="4"/>
  <c r="AA37" i="4"/>
  <c r="Z37" i="4"/>
  <c r="Y37" i="4"/>
  <c r="X37" i="4"/>
  <c r="W37" i="4"/>
  <c r="V37" i="4"/>
  <c r="U37" i="4"/>
  <c r="T37" i="4"/>
  <c r="S37" i="4"/>
  <c r="R37" i="4"/>
  <c r="Q37" i="4"/>
  <c r="P37" i="4"/>
  <c r="O37" i="4"/>
  <c r="N37" i="4"/>
  <c r="M37" i="4"/>
  <c r="L37" i="4"/>
  <c r="K37" i="4"/>
  <c r="J37" i="4"/>
  <c r="I37" i="4"/>
  <c r="H37" i="4"/>
  <c r="G37" i="4"/>
  <c r="F37" i="4"/>
  <c r="E37" i="4"/>
  <c r="D37" i="4"/>
  <c r="C37" i="4"/>
  <c r="B37" i="4"/>
  <c r="CL37" i="5"/>
  <c r="CK37" i="5"/>
  <c r="CJ37" i="5"/>
  <c r="CI37" i="5"/>
  <c r="CH37" i="5"/>
  <c r="CG37" i="5"/>
  <c r="CF37" i="5"/>
  <c r="CE37" i="5"/>
  <c r="CD37" i="5"/>
  <c r="CC37" i="5"/>
  <c r="CB37" i="5"/>
  <c r="CA37" i="5"/>
  <c r="BZ37" i="5"/>
  <c r="BY37" i="5"/>
  <c r="BX37" i="5"/>
  <c r="BW37" i="5"/>
  <c r="BV37" i="5"/>
  <c r="BU37" i="5"/>
  <c r="BT37" i="5"/>
  <c r="BS37" i="5"/>
  <c r="BR37" i="5"/>
  <c r="BQ37" i="5"/>
  <c r="BP37" i="5"/>
  <c r="BO37" i="5"/>
  <c r="BN37" i="5"/>
  <c r="BM37" i="5"/>
  <c r="BL37" i="5"/>
  <c r="BK37" i="5"/>
  <c r="BJ37" i="5"/>
  <c r="BI37" i="5"/>
  <c r="BH37" i="5"/>
  <c r="BG37" i="5"/>
  <c r="BF37" i="5"/>
  <c r="BE37" i="5"/>
  <c r="BD37" i="5"/>
  <c r="BC37" i="5"/>
  <c r="BB37" i="5"/>
  <c r="BA37" i="5"/>
  <c r="AZ37" i="5"/>
  <c r="AY37" i="5"/>
  <c r="AX37" i="5"/>
  <c r="AW37" i="5"/>
  <c r="AV37" i="5"/>
  <c r="AU37" i="5"/>
  <c r="AT37" i="5"/>
  <c r="AS37" i="5"/>
  <c r="AR37" i="5"/>
  <c r="AQ37" i="5"/>
  <c r="AP37" i="5"/>
  <c r="AO37" i="5"/>
  <c r="AN37" i="5"/>
  <c r="AM37" i="5"/>
  <c r="AL37" i="5"/>
  <c r="AK37" i="5"/>
  <c r="AJ37" i="5"/>
  <c r="AI37" i="5"/>
  <c r="AH37"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C37" i="5"/>
  <c r="B37" i="5"/>
  <c r="CL37" i="6"/>
  <c r="CK37" i="6"/>
  <c r="CJ37" i="6"/>
  <c r="CI37" i="6"/>
  <c r="CH37" i="6"/>
  <c r="CG37" i="6"/>
  <c r="CF37" i="6"/>
  <c r="CE37" i="6"/>
  <c r="CD37" i="6"/>
  <c r="CC37" i="6"/>
  <c r="CB37" i="6"/>
  <c r="CA37" i="6"/>
  <c r="BZ37" i="6"/>
  <c r="BY37" i="6"/>
  <c r="BX37" i="6"/>
  <c r="BW37" i="6"/>
  <c r="BV37" i="6"/>
  <c r="BU37" i="6"/>
  <c r="BT37" i="6"/>
  <c r="BS37" i="6"/>
  <c r="BR37" i="6"/>
  <c r="BQ37" i="6"/>
  <c r="BP37" i="6"/>
  <c r="BO37" i="6"/>
  <c r="BN37" i="6"/>
  <c r="BM37" i="6"/>
  <c r="BL37" i="6"/>
  <c r="BK37" i="6"/>
  <c r="BJ37" i="6"/>
  <c r="BI37" i="6"/>
  <c r="BH37" i="6"/>
  <c r="BG37" i="6"/>
  <c r="BF37" i="6"/>
  <c r="BE37" i="6"/>
  <c r="BD37" i="6"/>
  <c r="BC37" i="6"/>
  <c r="BB37" i="6"/>
  <c r="BA37" i="6"/>
  <c r="AZ37" i="6"/>
  <c r="AY37" i="6"/>
  <c r="AX37" i="6"/>
  <c r="AW37" i="6"/>
  <c r="AV37" i="6"/>
  <c r="AU37" i="6"/>
  <c r="AT37" i="6"/>
  <c r="AS37" i="6"/>
  <c r="AR37" i="6"/>
  <c r="AQ37" i="6"/>
  <c r="AP37" i="6"/>
  <c r="AO37" i="6"/>
  <c r="AN37" i="6"/>
  <c r="AM37" i="6"/>
  <c r="AL37" i="6"/>
  <c r="AK37" i="6"/>
  <c r="AJ37" i="6"/>
  <c r="AI37" i="6"/>
  <c r="AH37" i="6"/>
  <c r="AG37" i="6"/>
  <c r="AF37" i="6"/>
  <c r="AE37"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B37" i="6"/>
  <c r="CL37" i="7"/>
  <c r="CK37" i="7"/>
  <c r="CJ37" i="7"/>
  <c r="CI37" i="7"/>
  <c r="CH37" i="7"/>
  <c r="CG37" i="7"/>
  <c r="CF37" i="7"/>
  <c r="CE37" i="7"/>
  <c r="CD37" i="7"/>
  <c r="CC37" i="7"/>
  <c r="CB37" i="7"/>
  <c r="CA37" i="7"/>
  <c r="BZ37" i="7"/>
  <c r="BY37" i="7"/>
  <c r="BX37" i="7"/>
  <c r="BW37" i="7"/>
  <c r="BV37" i="7"/>
  <c r="BU37" i="7"/>
  <c r="BT37" i="7"/>
  <c r="BS37" i="7"/>
  <c r="BR37" i="7"/>
  <c r="BQ37" i="7"/>
  <c r="BP37" i="7"/>
  <c r="BO37" i="7"/>
  <c r="BN37" i="7"/>
  <c r="BM37" i="7"/>
  <c r="BL37" i="7"/>
  <c r="BK37" i="7"/>
  <c r="BJ37" i="7"/>
  <c r="BI37" i="7"/>
  <c r="BH37" i="7"/>
  <c r="BG37" i="7"/>
  <c r="BF37" i="7"/>
  <c r="BE37" i="7"/>
  <c r="BD37" i="7"/>
  <c r="BC37" i="7"/>
  <c r="BB37" i="7"/>
  <c r="BA37" i="7"/>
  <c r="AZ37" i="7"/>
  <c r="AY37" i="7"/>
  <c r="AX37" i="7"/>
  <c r="AW37" i="7"/>
  <c r="AV37" i="7"/>
  <c r="AU37" i="7"/>
  <c r="AT37" i="7"/>
  <c r="AS37" i="7"/>
  <c r="AR37" i="7"/>
  <c r="AQ37" i="7"/>
  <c r="AP37" i="7"/>
  <c r="AO37" i="7"/>
  <c r="AN37" i="7"/>
  <c r="AM37" i="7"/>
  <c r="AL37" i="7"/>
  <c r="AK37" i="7"/>
  <c r="AJ37" i="7"/>
  <c r="AI37" i="7"/>
  <c r="AH37" i="7"/>
  <c r="AG37" i="7"/>
  <c r="AF37" i="7"/>
  <c r="AE37" i="7"/>
  <c r="AD37" i="7"/>
  <c r="AC37" i="7"/>
  <c r="AB37" i="7"/>
  <c r="AA37" i="7"/>
  <c r="Z37" i="7"/>
  <c r="Y37" i="7"/>
  <c r="X37" i="7"/>
  <c r="W37" i="7"/>
  <c r="V37" i="7"/>
  <c r="U37" i="7"/>
  <c r="T37" i="7"/>
  <c r="S37" i="7"/>
  <c r="R37" i="7"/>
  <c r="Q37" i="7"/>
  <c r="P37" i="7"/>
  <c r="O37" i="7"/>
  <c r="N37" i="7"/>
  <c r="M37" i="7"/>
  <c r="L37" i="7"/>
  <c r="K37" i="7"/>
  <c r="J37" i="7"/>
  <c r="I37" i="7"/>
  <c r="H37" i="7"/>
  <c r="G37" i="7"/>
  <c r="F37" i="7"/>
  <c r="E37" i="7"/>
  <c r="D37" i="7"/>
  <c r="C37" i="7"/>
  <c r="B37" i="7"/>
  <c r="CL37" i="10"/>
  <c r="CK37" i="10"/>
  <c r="CJ37" i="10"/>
  <c r="CI37" i="10"/>
  <c r="CH37" i="10"/>
  <c r="CG37" i="10"/>
  <c r="CF37" i="10"/>
  <c r="CE37" i="10"/>
  <c r="CD37" i="10"/>
  <c r="CC37" i="10"/>
  <c r="CB37" i="10"/>
  <c r="CA37" i="10"/>
  <c r="BZ37" i="10"/>
  <c r="BY37" i="10"/>
  <c r="BX37" i="10"/>
  <c r="BW37" i="10"/>
  <c r="BV37" i="10"/>
  <c r="BU37" i="10"/>
  <c r="BT37" i="10"/>
  <c r="BS37" i="10"/>
  <c r="BR37" i="10"/>
  <c r="BQ37" i="10"/>
  <c r="BP37" i="10"/>
  <c r="BO37" i="10"/>
  <c r="BN37" i="10"/>
  <c r="BM37" i="10"/>
  <c r="BL37" i="10"/>
  <c r="BK37" i="10"/>
  <c r="BJ37" i="10"/>
  <c r="BI37" i="10"/>
  <c r="BH37" i="10"/>
  <c r="BG37" i="10"/>
  <c r="BF37" i="10"/>
  <c r="BE37" i="10"/>
  <c r="BD37" i="10"/>
  <c r="BC37" i="10"/>
  <c r="BB37" i="10"/>
  <c r="BA37" i="10"/>
  <c r="AZ37" i="10"/>
  <c r="AY37" i="10"/>
  <c r="AX37" i="10"/>
  <c r="AW37" i="10"/>
  <c r="AV37" i="10"/>
  <c r="AU37" i="10"/>
  <c r="AT37" i="10"/>
  <c r="AS37" i="10"/>
  <c r="AR37" i="10"/>
  <c r="AQ37" i="10"/>
  <c r="AP37" i="10"/>
  <c r="AO37" i="10"/>
  <c r="AN37" i="10"/>
  <c r="AM37" i="10"/>
  <c r="AL37" i="10"/>
  <c r="AK37" i="10"/>
  <c r="AJ37" i="10"/>
  <c r="AI37" i="10"/>
  <c r="AH37" i="10"/>
  <c r="AG37" i="10"/>
  <c r="AF37" i="10"/>
  <c r="AE37" i="10"/>
  <c r="AD37" i="10"/>
  <c r="AC37" i="10"/>
  <c r="AB37" i="10"/>
  <c r="Z37" i="10"/>
  <c r="Y37" i="10"/>
  <c r="X37" i="10"/>
  <c r="W37" i="10"/>
  <c r="V37" i="10"/>
  <c r="U37" i="10"/>
  <c r="T37" i="10"/>
  <c r="S37" i="10"/>
  <c r="R37" i="10"/>
  <c r="Q37" i="10"/>
  <c r="P37" i="10"/>
  <c r="O37" i="10"/>
  <c r="N37" i="10"/>
  <c r="M37" i="10"/>
  <c r="L37" i="10"/>
  <c r="K37" i="10"/>
  <c r="J37" i="10"/>
  <c r="I37" i="10"/>
  <c r="H37" i="10"/>
  <c r="G37" i="10"/>
  <c r="F37" i="10"/>
  <c r="E37" i="10"/>
  <c r="D37" i="10"/>
  <c r="C37" i="10"/>
  <c r="B37" i="10"/>
  <c r="CL37" i="11"/>
  <c r="CK37" i="11"/>
  <c r="CJ37" i="11"/>
  <c r="CI37" i="11"/>
  <c r="CH37" i="11"/>
  <c r="CG37" i="11"/>
  <c r="CF37" i="11"/>
  <c r="CE37" i="11"/>
  <c r="CD37" i="11"/>
  <c r="CC37" i="11"/>
  <c r="CB37" i="11"/>
  <c r="CA37" i="11"/>
  <c r="BZ37" i="11"/>
  <c r="BY37" i="11"/>
  <c r="BX37" i="11"/>
  <c r="BW37" i="11"/>
  <c r="BV37" i="11"/>
  <c r="BU37" i="11"/>
  <c r="BT37" i="11"/>
  <c r="BS37" i="11"/>
  <c r="BR37" i="11"/>
  <c r="BQ37" i="11"/>
  <c r="BP37" i="11"/>
  <c r="BO37" i="11"/>
  <c r="BN37" i="11"/>
  <c r="BM37" i="11"/>
  <c r="BL37" i="11"/>
  <c r="BK37" i="11"/>
  <c r="BJ37" i="11"/>
  <c r="BI37" i="11"/>
  <c r="BH37" i="11"/>
  <c r="BG37" i="11"/>
  <c r="BF37" i="11"/>
  <c r="BE37" i="11"/>
  <c r="BD37" i="11"/>
  <c r="BC37" i="11"/>
  <c r="BB37" i="11"/>
  <c r="BA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T37" i="11"/>
  <c r="S37" i="11"/>
  <c r="R37" i="11"/>
  <c r="Q37" i="11"/>
  <c r="P37" i="11"/>
  <c r="O37" i="11"/>
  <c r="N37" i="11"/>
  <c r="M37" i="11"/>
  <c r="L37" i="11"/>
  <c r="K37" i="11"/>
  <c r="J37" i="11"/>
  <c r="I37" i="11"/>
  <c r="H37" i="11"/>
  <c r="G37" i="11"/>
  <c r="F37" i="11"/>
  <c r="E37" i="11"/>
  <c r="D37" i="11"/>
  <c r="C37" i="11"/>
  <c r="B37" i="11"/>
  <c r="CL37" i="12"/>
  <c r="CK37" i="12"/>
  <c r="CJ37" i="12"/>
  <c r="CI37" i="12"/>
  <c r="CH37" i="12"/>
  <c r="CG37" i="12"/>
  <c r="CF37" i="12"/>
  <c r="CE37" i="12"/>
  <c r="CD37" i="12"/>
  <c r="CC37" i="12"/>
  <c r="CB37" i="12"/>
  <c r="CA37" i="12"/>
  <c r="BZ37" i="12"/>
  <c r="BY37" i="12"/>
  <c r="BX37" i="12"/>
  <c r="BW37" i="12"/>
  <c r="BV37" i="12"/>
  <c r="BU37" i="12"/>
  <c r="BT37" i="12"/>
  <c r="BS37" i="12"/>
  <c r="BR37" i="12"/>
  <c r="BQ37" i="12"/>
  <c r="BP37" i="12"/>
  <c r="BO37" i="12"/>
  <c r="BN37" i="12"/>
  <c r="BM37" i="12"/>
  <c r="BL37" i="12"/>
  <c r="BK37" i="12"/>
  <c r="BJ37" i="12"/>
  <c r="BI37" i="12"/>
  <c r="BH37" i="12"/>
  <c r="BG37" i="12"/>
  <c r="BF37" i="12"/>
  <c r="BE37" i="12"/>
  <c r="BD37" i="12"/>
  <c r="BC37" i="12"/>
  <c r="BB37" i="12"/>
  <c r="BA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T37" i="12"/>
  <c r="S37" i="12"/>
  <c r="R37" i="12"/>
  <c r="Q37" i="12"/>
  <c r="P37" i="12"/>
  <c r="O37" i="12"/>
  <c r="N37" i="12"/>
  <c r="M37" i="12"/>
  <c r="L37" i="12"/>
  <c r="K37" i="12"/>
  <c r="J37" i="12"/>
  <c r="I37" i="12"/>
  <c r="H37" i="12"/>
  <c r="G37" i="12"/>
  <c r="F37" i="12"/>
  <c r="E37" i="12"/>
  <c r="D37" i="12"/>
  <c r="C37" i="12"/>
  <c r="B37" i="12"/>
  <c r="CL37" i="9"/>
  <c r="CK37" i="9"/>
  <c r="CJ37" i="9"/>
  <c r="CI37" i="9"/>
  <c r="CH37" i="9"/>
  <c r="CG37" i="9"/>
  <c r="CF37" i="9"/>
  <c r="CE37" i="9"/>
  <c r="CD37" i="9"/>
  <c r="CC37" i="9"/>
  <c r="CB37" i="9"/>
  <c r="CA37" i="9"/>
  <c r="BZ37" i="9"/>
  <c r="BY37" i="9"/>
  <c r="BX37" i="9"/>
  <c r="BW37" i="9"/>
  <c r="BV37" i="9"/>
  <c r="BU37" i="9"/>
  <c r="BT37" i="9"/>
  <c r="BS37" i="9"/>
  <c r="BR37" i="9"/>
  <c r="BQ37" i="9"/>
  <c r="BP37" i="9"/>
  <c r="BO37" i="9"/>
  <c r="BN37" i="9"/>
  <c r="BM37" i="9"/>
  <c r="BL37" i="9"/>
  <c r="BK37" i="9"/>
  <c r="BJ37" i="9"/>
  <c r="BI37" i="9"/>
  <c r="BH37" i="9"/>
  <c r="BG37" i="9"/>
  <c r="BF37" i="9"/>
  <c r="BE37" i="9"/>
  <c r="BD37" i="9"/>
  <c r="BC37" i="9"/>
  <c r="BB37" i="9"/>
  <c r="BA37" i="9"/>
  <c r="AZ37" i="9"/>
  <c r="AY37" i="9"/>
  <c r="AX37" i="9"/>
  <c r="AW37" i="9"/>
  <c r="AV37" i="9"/>
  <c r="AU37" i="9"/>
  <c r="AT37" i="9"/>
  <c r="AS37" i="9"/>
  <c r="AR37" i="9"/>
  <c r="AQ37" i="9"/>
  <c r="AP37" i="9"/>
  <c r="AO37" i="9"/>
  <c r="AN37" i="9"/>
  <c r="AM37" i="9"/>
  <c r="AL37" i="9"/>
  <c r="AK37" i="9"/>
  <c r="AJ37" i="9"/>
  <c r="AI37" i="9"/>
  <c r="AH37" i="9"/>
  <c r="AG37" i="9"/>
  <c r="AF37" i="9"/>
  <c r="AE37" i="9"/>
  <c r="AD37" i="9"/>
  <c r="AC37" i="9"/>
  <c r="AB37" i="9"/>
  <c r="AA37" i="9"/>
  <c r="Z37" i="9"/>
  <c r="Y37" i="9"/>
  <c r="X37" i="9"/>
  <c r="W37" i="9"/>
  <c r="V37" i="9"/>
  <c r="U37" i="9"/>
  <c r="T37" i="9"/>
  <c r="S37" i="9"/>
  <c r="R37" i="9"/>
  <c r="Q37" i="9"/>
  <c r="P37" i="9"/>
  <c r="O37" i="9"/>
  <c r="N37" i="9"/>
  <c r="M37" i="9"/>
  <c r="L37" i="9"/>
  <c r="K37" i="9"/>
  <c r="J37" i="9"/>
  <c r="I37" i="9"/>
  <c r="H37" i="9"/>
  <c r="G37" i="9"/>
  <c r="F37" i="9"/>
  <c r="E37" i="9"/>
  <c r="D37" i="9"/>
  <c r="C37" i="9"/>
  <c r="B37" i="9"/>
  <c r="CL37" i="18"/>
  <c r="CK37" i="18"/>
  <c r="CJ37" i="18"/>
  <c r="CI37" i="18"/>
  <c r="CH37" i="18"/>
  <c r="CG37" i="18"/>
  <c r="CF37" i="18"/>
  <c r="CE37" i="18"/>
  <c r="CD37" i="18"/>
  <c r="CC37" i="18"/>
  <c r="CB37" i="18"/>
  <c r="CA37" i="18"/>
  <c r="BZ37" i="18"/>
  <c r="BY37" i="18"/>
  <c r="BX37" i="18"/>
  <c r="BW37" i="18"/>
  <c r="BV37" i="18"/>
  <c r="BU37" i="18"/>
  <c r="BT37" i="18"/>
  <c r="BS37" i="18"/>
  <c r="BR37" i="18"/>
  <c r="BQ37" i="18"/>
  <c r="BP37" i="18"/>
  <c r="BO37" i="18"/>
  <c r="BN37" i="18"/>
  <c r="BM37" i="18"/>
  <c r="BL37" i="18"/>
  <c r="BK37" i="18"/>
  <c r="BJ37" i="18"/>
  <c r="BI37" i="18"/>
  <c r="BH37" i="18"/>
  <c r="BG37" i="18"/>
  <c r="BF37" i="18"/>
  <c r="BE37" i="18"/>
  <c r="BD37" i="18"/>
  <c r="BC37" i="18"/>
  <c r="BB37" i="18"/>
  <c r="BA37" i="18"/>
  <c r="AZ37" i="18"/>
  <c r="AY37" i="18"/>
  <c r="AY38" i="18" s="1"/>
  <c r="AX37" i="18"/>
  <c r="AW37" i="18"/>
  <c r="AV37" i="18"/>
  <c r="AU37" i="18"/>
  <c r="AT37" i="18"/>
  <c r="AS37" i="18"/>
  <c r="AR37" i="18"/>
  <c r="AQ37" i="18"/>
  <c r="AQ38" i="18" s="1"/>
  <c r="AP37" i="18"/>
  <c r="AO37" i="18"/>
  <c r="AN37" i="18"/>
  <c r="AM37" i="18"/>
  <c r="AL37" i="18"/>
  <c r="AK37" i="18"/>
  <c r="AJ37" i="18"/>
  <c r="AI37" i="18"/>
  <c r="AI38" i="18" s="1"/>
  <c r="AH37" i="18"/>
  <c r="AG37" i="18"/>
  <c r="AF37" i="18"/>
  <c r="AE37" i="18"/>
  <c r="AD37" i="18"/>
  <c r="AC37" i="18"/>
  <c r="AB37" i="18"/>
  <c r="AA37" i="18"/>
  <c r="AA38" i="18" s="1"/>
  <c r="Z37" i="18"/>
  <c r="Y37" i="18"/>
  <c r="X37" i="18"/>
  <c r="W37" i="18"/>
  <c r="V37" i="18"/>
  <c r="U37" i="18"/>
  <c r="T37" i="18"/>
  <c r="S37" i="18"/>
  <c r="S38" i="18" s="1"/>
  <c r="R37" i="18"/>
  <c r="Q37" i="18"/>
  <c r="P37" i="18"/>
  <c r="O37" i="18"/>
  <c r="N37" i="18"/>
  <c r="M37" i="18"/>
  <c r="L37" i="18"/>
  <c r="K37" i="18"/>
  <c r="K38" i="18" s="1"/>
  <c r="J37" i="18"/>
  <c r="I37" i="18"/>
  <c r="H37" i="18"/>
  <c r="G37" i="18"/>
  <c r="F37" i="18"/>
  <c r="E37" i="18"/>
  <c r="D37" i="18"/>
  <c r="C37" i="18"/>
  <c r="C38" i="18" s="1"/>
  <c r="B37" i="18"/>
  <c r="CL37" i="17"/>
  <c r="CK37" i="17"/>
  <c r="CJ37" i="17"/>
  <c r="CI37" i="17"/>
  <c r="CH37" i="17"/>
  <c r="CG37" i="17"/>
  <c r="CF37" i="17"/>
  <c r="CE37" i="17"/>
  <c r="CD37" i="17"/>
  <c r="CC37" i="17"/>
  <c r="CB37" i="17"/>
  <c r="CA37" i="17"/>
  <c r="BZ37" i="17"/>
  <c r="BY37" i="17"/>
  <c r="BX37" i="17"/>
  <c r="BW37" i="17"/>
  <c r="BV37" i="17"/>
  <c r="BU37" i="17"/>
  <c r="BT37" i="17"/>
  <c r="BS37" i="17"/>
  <c r="BR37" i="17"/>
  <c r="BQ37" i="17"/>
  <c r="BP37" i="17"/>
  <c r="BO37" i="17"/>
  <c r="BN37" i="17"/>
  <c r="BM37" i="17"/>
  <c r="BL37" i="17"/>
  <c r="BK37" i="17"/>
  <c r="BJ37" i="17"/>
  <c r="BI37" i="17"/>
  <c r="BH37" i="17"/>
  <c r="BG37" i="17"/>
  <c r="BF37" i="17"/>
  <c r="BE37" i="17"/>
  <c r="BD37" i="17"/>
  <c r="BC37" i="17"/>
  <c r="BB37" i="17"/>
  <c r="BA37" i="17"/>
  <c r="AZ37" i="17"/>
  <c r="AY37" i="17"/>
  <c r="AX37" i="17"/>
  <c r="AW37" i="17"/>
  <c r="AV37" i="17"/>
  <c r="AU37" i="17"/>
  <c r="AT37" i="17"/>
  <c r="AS37" i="17"/>
  <c r="AR37" i="17"/>
  <c r="AQ37" i="17"/>
  <c r="AP37" i="17"/>
  <c r="AO37" i="17"/>
  <c r="AN37" i="17"/>
  <c r="AM37" i="17"/>
  <c r="AL37" i="17"/>
  <c r="AK37" i="17"/>
  <c r="AJ37" i="17"/>
  <c r="AI37" i="17"/>
  <c r="AH37" i="17"/>
  <c r="AG37" i="17"/>
  <c r="AF37" i="17"/>
  <c r="AE37" i="17"/>
  <c r="AD37" i="17"/>
  <c r="AC37" i="17"/>
  <c r="AB37" i="17"/>
  <c r="AA37" i="17"/>
  <c r="Z37" i="17"/>
  <c r="Y37" i="17"/>
  <c r="X37" i="17"/>
  <c r="W37" i="17"/>
  <c r="V37" i="17"/>
  <c r="U37" i="17"/>
  <c r="T37" i="17"/>
  <c r="S37" i="17"/>
  <c r="R37" i="17"/>
  <c r="Q37" i="17"/>
  <c r="P37" i="17"/>
  <c r="O37" i="17"/>
  <c r="N37" i="17"/>
  <c r="M37" i="17"/>
  <c r="L37" i="17"/>
  <c r="K37" i="17"/>
  <c r="J37" i="17"/>
  <c r="I37" i="17"/>
  <c r="H37" i="17"/>
  <c r="G37" i="17"/>
  <c r="F37" i="17"/>
  <c r="E37" i="17"/>
  <c r="D37" i="17"/>
  <c r="C37" i="17"/>
  <c r="B37" i="17"/>
  <c r="CL37" i="14"/>
  <c r="CK37" i="14"/>
  <c r="CJ37" i="14"/>
  <c r="CI37" i="14"/>
  <c r="CH37" i="14"/>
  <c r="CG37" i="14"/>
  <c r="CF37" i="14"/>
  <c r="CE37" i="14"/>
  <c r="CD37" i="14"/>
  <c r="CC37" i="14"/>
  <c r="CB37" i="14"/>
  <c r="CA37" i="14"/>
  <c r="BZ37" i="14"/>
  <c r="BY37" i="14"/>
  <c r="BX37" i="14"/>
  <c r="BW37" i="14"/>
  <c r="BV37" i="14"/>
  <c r="BU37" i="14"/>
  <c r="BT37" i="14"/>
  <c r="BS37" i="14"/>
  <c r="BR37" i="14"/>
  <c r="BQ37" i="14"/>
  <c r="BP37" i="14"/>
  <c r="BO37" i="14"/>
  <c r="BN37" i="14"/>
  <c r="BM37" i="14"/>
  <c r="BL37" i="14"/>
  <c r="BK37" i="14"/>
  <c r="BJ37" i="14"/>
  <c r="BI37" i="14"/>
  <c r="BH37" i="14"/>
  <c r="BG37" i="14"/>
  <c r="BF37" i="14"/>
  <c r="BE37" i="14"/>
  <c r="BD37" i="14"/>
  <c r="BC37" i="14"/>
  <c r="BB37" i="14"/>
  <c r="BA37" i="14"/>
  <c r="AZ37" i="14"/>
  <c r="AY37" i="14"/>
  <c r="AX37" i="14"/>
  <c r="AW37" i="14"/>
  <c r="AV37" i="14"/>
  <c r="AU37" i="14"/>
  <c r="AT37" i="14"/>
  <c r="AS37" i="14"/>
  <c r="AR37" i="14"/>
  <c r="AQ37" i="14"/>
  <c r="AP37" i="14"/>
  <c r="AO37" i="14"/>
  <c r="AN37" i="14"/>
  <c r="AM37" i="14"/>
  <c r="AL37" i="14"/>
  <c r="AK37" i="14"/>
  <c r="AJ37" i="14"/>
  <c r="AI37" i="14"/>
  <c r="AH37" i="14"/>
  <c r="AG37" i="14"/>
  <c r="AF37" i="14"/>
  <c r="AE37" i="14"/>
  <c r="AD37" i="14"/>
  <c r="AC37" i="14"/>
  <c r="AB37" i="14"/>
  <c r="AA37" i="14"/>
  <c r="Z37" i="14"/>
  <c r="Y37" i="14"/>
  <c r="X37" i="14"/>
  <c r="W37" i="14"/>
  <c r="V37" i="14"/>
  <c r="U37" i="14"/>
  <c r="T37" i="14"/>
  <c r="S37" i="14"/>
  <c r="R37" i="14"/>
  <c r="Q37" i="14"/>
  <c r="P37" i="14"/>
  <c r="O37" i="14"/>
  <c r="N37" i="14"/>
  <c r="M37" i="14"/>
  <c r="L37" i="14"/>
  <c r="K37" i="14"/>
  <c r="J37" i="14"/>
  <c r="I37" i="14"/>
  <c r="H37" i="14"/>
  <c r="G37" i="14"/>
  <c r="F37" i="14"/>
  <c r="E37" i="14"/>
  <c r="D37" i="14"/>
  <c r="C37" i="14"/>
  <c r="B37" i="14"/>
  <c r="BB3" i="14" l="1"/>
  <c r="BJ3" i="14"/>
  <c r="BR3" i="14"/>
  <c r="BZ3" i="14"/>
  <c r="CH3" i="14"/>
  <c r="BC3" i="17"/>
  <c r="BK3" i="17"/>
  <c r="BS3" i="17"/>
  <c r="CA3" i="17"/>
  <c r="CI3" i="17"/>
  <c r="BD3" i="13"/>
  <c r="BL3" i="13"/>
  <c r="BT3" i="13"/>
  <c r="CB3" i="13"/>
  <c r="CJ3" i="13"/>
  <c r="F38" i="14"/>
  <c r="N38" i="14"/>
  <c r="V38" i="14"/>
  <c r="AD38" i="14"/>
  <c r="AL38" i="14"/>
  <c r="AT38" i="14"/>
  <c r="BB38" i="14"/>
  <c r="BJ38" i="14"/>
  <c r="BR38" i="14"/>
  <c r="BZ38" i="14"/>
  <c r="CH38" i="14"/>
  <c r="E38" i="17"/>
  <c r="M38" i="17"/>
  <c r="U38" i="17"/>
  <c r="AC38" i="17"/>
  <c r="AK38" i="17"/>
  <c r="AS38" i="17"/>
  <c r="BA38" i="17"/>
  <c r="BI38" i="17"/>
  <c r="BQ38" i="17"/>
  <c r="BY38" i="17"/>
  <c r="CG38" i="17"/>
  <c r="BB3" i="18"/>
  <c r="BJ3" i="18"/>
  <c r="BR3" i="18"/>
  <c r="BZ3" i="18"/>
  <c r="CH3" i="18"/>
  <c r="BC38" i="18"/>
  <c r="BK38" i="18"/>
  <c r="BS38" i="18"/>
  <c r="CA38" i="18"/>
  <c r="CI38" i="18"/>
  <c r="F3" i="9"/>
  <c r="N3" i="9"/>
  <c r="Y3" i="9"/>
  <c r="AI3" i="9"/>
  <c r="AX3" i="9"/>
  <c r="BU3" i="9"/>
  <c r="F3" i="14"/>
  <c r="BC3" i="14"/>
  <c r="BK3" i="14"/>
  <c r="BS3" i="14"/>
  <c r="CA3" i="14"/>
  <c r="CI3" i="14"/>
  <c r="BD3" i="17"/>
  <c r="BL3" i="17"/>
  <c r="BT3" i="17"/>
  <c r="CB3" i="17"/>
  <c r="CJ3" i="17"/>
  <c r="BE3" i="13"/>
  <c r="BM3" i="13"/>
  <c r="BU3" i="13"/>
  <c r="CC3" i="13"/>
  <c r="CK3" i="13"/>
  <c r="G38" i="14"/>
  <c r="O38" i="14"/>
  <c r="W38" i="14"/>
  <c r="AE38" i="14"/>
  <c r="AM38" i="14"/>
  <c r="AU38" i="14"/>
  <c r="BC38" i="14"/>
  <c r="BK38" i="14"/>
  <c r="BS38" i="14"/>
  <c r="CA38" i="14"/>
  <c r="CI38" i="14"/>
  <c r="F38" i="17"/>
  <c r="N38" i="17"/>
  <c r="V38" i="17"/>
  <c r="AD38" i="17"/>
  <c r="AL38" i="17"/>
  <c r="AT38" i="17"/>
  <c r="BB38" i="17"/>
  <c r="BJ38" i="17"/>
  <c r="BR38" i="17"/>
  <c r="BZ38" i="17"/>
  <c r="CH38" i="17"/>
  <c r="BC3" i="18"/>
  <c r="BK3" i="18"/>
  <c r="BS3" i="18"/>
  <c r="CA3" i="18"/>
  <c r="CI3" i="18"/>
  <c r="BD38" i="18"/>
  <c r="BL38" i="18"/>
  <c r="BT38" i="18"/>
  <c r="CB38" i="18"/>
  <c r="CJ38" i="18"/>
  <c r="G3" i="9"/>
  <c r="O3" i="9"/>
  <c r="Z3" i="9"/>
  <c r="AK3" i="9"/>
  <c r="AY3" i="9"/>
  <c r="BV3" i="9"/>
  <c r="N3" i="14"/>
  <c r="BD3" i="14"/>
  <c r="BL3" i="14"/>
  <c r="BT3" i="14"/>
  <c r="CB3" i="14"/>
  <c r="CJ3" i="14"/>
  <c r="BE3" i="17"/>
  <c r="BM3" i="17"/>
  <c r="BU3" i="17"/>
  <c r="CC3" i="17"/>
  <c r="CK3" i="17"/>
  <c r="BF3" i="13"/>
  <c r="BN3" i="13"/>
  <c r="BV3" i="13"/>
  <c r="CD3" i="13"/>
  <c r="CL3" i="13"/>
  <c r="H38" i="14"/>
  <c r="P38" i="14"/>
  <c r="X38" i="14"/>
  <c r="AF38" i="14"/>
  <c r="AN38" i="14"/>
  <c r="AV38" i="14"/>
  <c r="BD38" i="14"/>
  <c r="BL38" i="14"/>
  <c r="BT38" i="14"/>
  <c r="CB38" i="14"/>
  <c r="CJ38" i="14"/>
  <c r="G38" i="17"/>
  <c r="O38" i="17"/>
  <c r="W38" i="17"/>
  <c r="AE38" i="17"/>
  <c r="AM38" i="17"/>
  <c r="AU38" i="17"/>
  <c r="BC38" i="17"/>
  <c r="BK38" i="17"/>
  <c r="BS38" i="17"/>
  <c r="CA38" i="17"/>
  <c r="CI38" i="17"/>
  <c r="BD3" i="18"/>
  <c r="BL3" i="18"/>
  <c r="BT3" i="18"/>
  <c r="CB3" i="18"/>
  <c r="CJ3" i="18"/>
  <c r="BE38" i="18"/>
  <c r="BM38" i="18"/>
  <c r="BU38" i="18"/>
  <c r="CC38" i="18"/>
  <c r="CK38" i="18"/>
  <c r="H3" i="9"/>
  <c r="Q3" i="9"/>
  <c r="AA3" i="9"/>
  <c r="AL3" i="9"/>
  <c r="BE3" i="9"/>
  <c r="AX38" i="6"/>
  <c r="CF38" i="12"/>
  <c r="BX38" i="12"/>
  <c r="BP38" i="12"/>
  <c r="BH38" i="12"/>
  <c r="AZ38" i="12"/>
  <c r="AR38" i="12"/>
  <c r="AJ38" i="12"/>
  <c r="AB38" i="12"/>
  <c r="T38" i="12"/>
  <c r="L38" i="12"/>
  <c r="D38" i="12"/>
  <c r="CG38" i="11"/>
  <c r="BY38" i="11"/>
  <c r="BQ38" i="11"/>
  <c r="BI38" i="11"/>
  <c r="BA38" i="11"/>
  <c r="AS38" i="11"/>
  <c r="AK38" i="11"/>
  <c r="AC38" i="11"/>
  <c r="U38" i="11"/>
  <c r="M38" i="11"/>
  <c r="E38" i="11"/>
  <c r="CH38" i="10"/>
  <c r="BZ38" i="10"/>
  <c r="BR38" i="10"/>
  <c r="BJ38" i="10"/>
  <c r="BB38" i="10"/>
  <c r="AT38" i="10"/>
  <c r="AL38" i="10"/>
  <c r="AD38" i="10"/>
  <c r="V38" i="10"/>
  <c r="N38" i="10"/>
  <c r="F38" i="10"/>
  <c r="CI38" i="7"/>
  <c r="CA38" i="7"/>
  <c r="BS38" i="7"/>
  <c r="BK38" i="7"/>
  <c r="BC38" i="7"/>
  <c r="AU38" i="7"/>
  <c r="AM38" i="7"/>
  <c r="AE38" i="7"/>
  <c r="W38" i="7"/>
  <c r="O38" i="7"/>
  <c r="G38" i="7"/>
  <c r="CJ38" i="6"/>
  <c r="CB38" i="6"/>
  <c r="BT38" i="6"/>
  <c r="BL38" i="6"/>
  <c r="BD38" i="6"/>
  <c r="AU38" i="6"/>
  <c r="AM38" i="6"/>
  <c r="AE38" i="6"/>
  <c r="W38" i="6"/>
  <c r="O38" i="6"/>
  <c r="G38" i="6"/>
  <c r="CJ38" i="5"/>
  <c r="CB38" i="5"/>
  <c r="BT38" i="5"/>
  <c r="BL38" i="5"/>
  <c r="BD38" i="5"/>
  <c r="AV38" i="5"/>
  <c r="AN38" i="5"/>
  <c r="AF38" i="5"/>
  <c r="X38" i="5"/>
  <c r="P38" i="5"/>
  <c r="H38" i="5"/>
  <c r="CK38" i="9"/>
  <c r="CC38" i="9"/>
  <c r="BU38" i="9"/>
  <c r="BM38" i="9"/>
  <c r="BE38" i="9"/>
  <c r="AW38" i="9"/>
  <c r="AO38" i="9"/>
  <c r="AG38" i="9"/>
  <c r="Y38" i="9"/>
  <c r="Q38" i="9"/>
  <c r="I38" i="9"/>
  <c r="CL3" i="12"/>
  <c r="CD3" i="12"/>
  <c r="BV3" i="12"/>
  <c r="BN3" i="12"/>
  <c r="BF3" i="12"/>
  <c r="CE38" i="12"/>
  <c r="BW38" i="12"/>
  <c r="BO38" i="12"/>
  <c r="BG38" i="12"/>
  <c r="AY38" i="12"/>
  <c r="AQ38" i="12"/>
  <c r="AI38" i="12"/>
  <c r="AA38" i="12"/>
  <c r="S38" i="12"/>
  <c r="K38" i="12"/>
  <c r="C38" i="12"/>
  <c r="CF38" i="11"/>
  <c r="BX38" i="11"/>
  <c r="BP38" i="11"/>
  <c r="BH38" i="11"/>
  <c r="AZ38" i="11"/>
  <c r="AR38" i="11"/>
  <c r="AJ38" i="11"/>
  <c r="AB38" i="11"/>
  <c r="T38" i="11"/>
  <c r="L38" i="11"/>
  <c r="D38" i="11"/>
  <c r="CG38" i="10"/>
  <c r="BY38" i="10"/>
  <c r="BQ38" i="10"/>
  <c r="BI38" i="10"/>
  <c r="BA38" i="10"/>
  <c r="AS38" i="10"/>
  <c r="AK38" i="10"/>
  <c r="AC38" i="10"/>
  <c r="U38" i="10"/>
  <c r="M38" i="10"/>
  <c r="E38" i="10"/>
  <c r="CH38" i="7"/>
  <c r="BZ38" i="7"/>
  <c r="BR38" i="7"/>
  <c r="BJ38" i="7"/>
  <c r="BB38" i="7"/>
  <c r="AT38" i="7"/>
  <c r="AL38" i="7"/>
  <c r="AD38" i="7"/>
  <c r="V38" i="7"/>
  <c r="N38" i="7"/>
  <c r="F38" i="7"/>
  <c r="CI38" i="6"/>
  <c r="CA38" i="6"/>
  <c r="BS38" i="6"/>
  <c r="BK38" i="6"/>
  <c r="BC38" i="6"/>
  <c r="AT38" i="6"/>
  <c r="AL38" i="6"/>
  <c r="AD38" i="6"/>
  <c r="V38" i="6"/>
  <c r="N38" i="6"/>
  <c r="F38" i="6"/>
  <c r="CI38" i="5"/>
  <c r="CA38" i="5"/>
  <c r="BS38" i="5"/>
  <c r="BK38" i="5"/>
  <c r="BC38" i="5"/>
  <c r="AU38" i="5"/>
  <c r="AM38" i="5"/>
  <c r="CL38" i="12"/>
  <c r="CD38" i="12"/>
  <c r="BV38" i="12"/>
  <c r="BN38" i="12"/>
  <c r="BF38" i="12"/>
  <c r="AX38" i="12"/>
  <c r="AP38" i="12"/>
  <c r="AH38" i="12"/>
  <c r="Z38" i="12"/>
  <c r="R38" i="12"/>
  <c r="J38" i="12"/>
  <c r="B38" i="12"/>
  <c r="CE38" i="11"/>
  <c r="BW38" i="11"/>
  <c r="BO38" i="11"/>
  <c r="BG38" i="11"/>
  <c r="AY38" i="11"/>
  <c r="AQ38" i="11"/>
  <c r="AI38" i="11"/>
  <c r="AA38" i="11"/>
  <c r="S38" i="11"/>
  <c r="K38" i="11"/>
  <c r="C38" i="11"/>
  <c r="CF38" i="10"/>
  <c r="BX38" i="10"/>
  <c r="BP38" i="10"/>
  <c r="BH38" i="10"/>
  <c r="AZ38" i="10"/>
  <c r="AR38" i="10"/>
  <c r="AJ38" i="10"/>
  <c r="AB38" i="10"/>
  <c r="T38" i="10"/>
  <c r="L38" i="10"/>
  <c r="D38" i="10"/>
  <c r="CG38" i="7"/>
  <c r="BY38" i="7"/>
  <c r="BQ38" i="7"/>
  <c r="BI38" i="7"/>
  <c r="BA38" i="7"/>
  <c r="AS38" i="7"/>
  <c r="AK38" i="7"/>
  <c r="AC38" i="7"/>
  <c r="U38" i="7"/>
  <c r="M38" i="7"/>
  <c r="E38" i="7"/>
  <c r="CH38" i="6"/>
  <c r="BZ38" i="6"/>
  <c r="BR38" i="6"/>
  <c r="BJ38" i="6"/>
  <c r="BB38" i="6"/>
  <c r="AS38" i="6"/>
  <c r="CK38" i="12"/>
  <c r="CC38" i="12"/>
  <c r="BU38" i="12"/>
  <c r="BM38" i="12"/>
  <c r="BE38" i="12"/>
  <c r="AW38" i="12"/>
  <c r="AO38" i="12"/>
  <c r="AG38" i="12"/>
  <c r="Y38" i="12"/>
  <c r="Q38" i="12"/>
  <c r="I38" i="12"/>
  <c r="CL38" i="11"/>
  <c r="CD38" i="11"/>
  <c r="BV38" i="11"/>
  <c r="BN38" i="11"/>
  <c r="BF38" i="11"/>
  <c r="AX38" i="11"/>
  <c r="AP38" i="11"/>
  <c r="AH38" i="11"/>
  <c r="Z38" i="11"/>
  <c r="R38" i="11"/>
  <c r="J38" i="11"/>
  <c r="B38" i="11"/>
  <c r="CE38" i="10"/>
  <c r="BW38" i="10"/>
  <c r="BO38" i="10"/>
  <c r="BG38" i="10"/>
  <c r="AY38" i="10"/>
  <c r="AQ38" i="10"/>
  <c r="AI38" i="10"/>
  <c r="S38" i="10"/>
  <c r="K38" i="10"/>
  <c r="C38" i="10"/>
  <c r="CF38" i="7"/>
  <c r="BX38" i="7"/>
  <c r="BP38" i="7"/>
  <c r="BH38" i="7"/>
  <c r="AZ38" i="7"/>
  <c r="AR38" i="7"/>
  <c r="AJ38" i="7"/>
  <c r="AB38" i="7"/>
  <c r="T38" i="7"/>
  <c r="L38" i="7"/>
  <c r="D38" i="7"/>
  <c r="CG38" i="6"/>
  <c r="BY38" i="6"/>
  <c r="BQ38" i="6"/>
  <c r="BI38" i="6"/>
  <c r="BA38" i="6"/>
  <c r="AR38" i="6"/>
  <c r="AJ38" i="6"/>
  <c r="AB38" i="6"/>
  <c r="T38" i="6"/>
  <c r="L38" i="6"/>
  <c r="D38" i="6"/>
  <c r="CG38" i="5"/>
  <c r="BY38" i="5"/>
  <c r="BQ38" i="5"/>
  <c r="BI38" i="5"/>
  <c r="BA38" i="5"/>
  <c r="AS38" i="5"/>
  <c r="AK38" i="5"/>
  <c r="AC38" i="5"/>
  <c r="U38" i="5"/>
  <c r="M38" i="5"/>
  <c r="E38" i="5"/>
  <c r="CH38" i="9"/>
  <c r="BZ38" i="9"/>
  <c r="BR38" i="9"/>
  <c r="BJ38" i="9"/>
  <c r="BB38" i="9"/>
  <c r="AT38" i="9"/>
  <c r="CJ38" i="12"/>
  <c r="CB38" i="12"/>
  <c r="BT38" i="12"/>
  <c r="BL38" i="12"/>
  <c r="BD38" i="12"/>
  <c r="AV38" i="12"/>
  <c r="AN38" i="12"/>
  <c r="AF38" i="12"/>
  <c r="X38" i="12"/>
  <c r="P38" i="12"/>
  <c r="H38" i="12"/>
  <c r="CK38" i="11"/>
  <c r="CC38" i="11"/>
  <c r="BU38" i="11"/>
  <c r="BM38" i="11"/>
  <c r="BE38" i="11"/>
  <c r="AW38" i="11"/>
  <c r="AO38" i="11"/>
  <c r="AG38" i="11"/>
  <c r="Y38" i="11"/>
  <c r="Q38" i="11"/>
  <c r="I38" i="11"/>
  <c r="CL38" i="10"/>
  <c r="CD38" i="10"/>
  <c r="BV38" i="10"/>
  <c r="BN38" i="10"/>
  <c r="BF38" i="10"/>
  <c r="AX38" i="10"/>
  <c r="AP38" i="10"/>
  <c r="AH38" i="10"/>
  <c r="Z38" i="10"/>
  <c r="R38" i="10"/>
  <c r="J38" i="10"/>
  <c r="B38" i="10"/>
  <c r="CE38" i="7"/>
  <c r="BW38" i="7"/>
  <c r="BO38" i="7"/>
  <c r="BG38" i="7"/>
  <c r="AY38" i="7"/>
  <c r="AQ38" i="7"/>
  <c r="AI38" i="7"/>
  <c r="AA38" i="7"/>
  <c r="S38" i="7"/>
  <c r="K38" i="7"/>
  <c r="C38" i="7"/>
  <c r="CF38" i="6"/>
  <c r="BX38" i="6"/>
  <c r="BP38" i="6"/>
  <c r="BH38" i="6"/>
  <c r="AZ38" i="6"/>
  <c r="AQ38" i="6"/>
  <c r="AI38" i="6"/>
  <c r="AA38" i="6"/>
  <c r="S38" i="6"/>
  <c r="K38" i="6"/>
  <c r="C38" i="6"/>
  <c r="CF38" i="5"/>
  <c r="BX38" i="5"/>
  <c r="BP38" i="5"/>
  <c r="BH38" i="5"/>
  <c r="AZ38" i="5"/>
  <c r="AR38" i="5"/>
  <c r="AJ38" i="5"/>
  <c r="AB38" i="5"/>
  <c r="T38" i="5"/>
  <c r="L38" i="5"/>
  <c r="D38" i="5"/>
  <c r="CG38" i="9"/>
  <c r="BY38" i="9"/>
  <c r="BQ38" i="9"/>
  <c r="BI38" i="9"/>
  <c r="BA38" i="9"/>
  <c r="AS38" i="9"/>
  <c r="AK38" i="9"/>
  <c r="AC38" i="9"/>
  <c r="U38" i="9"/>
  <c r="M38" i="9"/>
  <c r="E38" i="9"/>
  <c r="CH3" i="12"/>
  <c r="BZ3" i="12"/>
  <c r="BR3" i="12"/>
  <c r="BJ3" i="12"/>
  <c r="BB3" i="12"/>
  <c r="CI38" i="12"/>
  <c r="CA38" i="12"/>
  <c r="BS38" i="12"/>
  <c r="BK38" i="12"/>
  <c r="BC38" i="12"/>
  <c r="AU38" i="12"/>
  <c r="AM38" i="12"/>
  <c r="AE38" i="12"/>
  <c r="W38" i="12"/>
  <c r="O38" i="12"/>
  <c r="G38" i="12"/>
  <c r="CJ38" i="11"/>
  <c r="CB38" i="11"/>
  <c r="BT38" i="11"/>
  <c r="BL38" i="11"/>
  <c r="BD38" i="11"/>
  <c r="AV38" i="11"/>
  <c r="AN38" i="11"/>
  <c r="AF38" i="11"/>
  <c r="X38" i="11"/>
  <c r="P38" i="11"/>
  <c r="H38" i="11"/>
  <c r="CK38" i="10"/>
  <c r="CC38" i="10"/>
  <c r="BU38" i="10"/>
  <c r="BM38" i="10"/>
  <c r="BE38" i="10"/>
  <c r="AW38" i="10"/>
  <c r="AO38" i="10"/>
  <c r="AG38" i="10"/>
  <c r="Y38" i="10"/>
  <c r="Q38" i="10"/>
  <c r="I38" i="10"/>
  <c r="CL38" i="7"/>
  <c r="CD38" i="7"/>
  <c r="BV38" i="7"/>
  <c r="BN38" i="7"/>
  <c r="BF38" i="7"/>
  <c r="AX38" i="7"/>
  <c r="AP38" i="7"/>
  <c r="AH38" i="7"/>
  <c r="Z38" i="7"/>
  <c r="R38" i="7"/>
  <c r="J38" i="7"/>
  <c r="B38" i="7"/>
  <c r="CE38" i="6"/>
  <c r="BW38" i="6"/>
  <c r="BO38" i="6"/>
  <c r="BG38" i="6"/>
  <c r="AY38" i="6"/>
  <c r="AP38" i="6"/>
  <c r="AH38" i="6"/>
  <c r="Z38" i="6"/>
  <c r="R38" i="6"/>
  <c r="J38" i="6"/>
  <c r="B38" i="6"/>
  <c r="CE38" i="5"/>
  <c r="BW38" i="5"/>
  <c r="BO38" i="5"/>
  <c r="BG38" i="5"/>
  <c r="AY38" i="5"/>
  <c r="AQ38" i="5"/>
  <c r="AI38" i="5"/>
  <c r="AA38" i="5"/>
  <c r="S38" i="5"/>
  <c r="K38" i="5"/>
  <c r="C38" i="5"/>
  <c r="CF38" i="9"/>
  <c r="BX38" i="9"/>
  <c r="BP38" i="9"/>
  <c r="BH38" i="9"/>
  <c r="AZ38" i="9"/>
  <c r="AR38" i="9"/>
  <c r="AJ38" i="9"/>
  <c r="AB38" i="9"/>
  <c r="T38" i="9"/>
  <c r="L38" i="9"/>
  <c r="D38" i="9"/>
  <c r="CG3" i="12"/>
  <c r="BY3" i="12"/>
  <c r="BQ3" i="12"/>
  <c r="BI3" i="12"/>
  <c r="BA3" i="12"/>
  <c r="CH38" i="12"/>
  <c r="BZ38" i="12"/>
  <c r="BR38" i="12"/>
  <c r="BJ38" i="12"/>
  <c r="BB38" i="12"/>
  <c r="AT38" i="12"/>
  <c r="AL38" i="12"/>
  <c r="AD38" i="12"/>
  <c r="V38" i="12"/>
  <c r="N38" i="12"/>
  <c r="F38" i="12"/>
  <c r="CI38" i="11"/>
  <c r="CA38" i="11"/>
  <c r="BS38" i="11"/>
  <c r="BK38" i="11"/>
  <c r="BC38" i="11"/>
  <c r="AU38" i="11"/>
  <c r="AM38" i="11"/>
  <c r="AE38" i="11"/>
  <c r="W38" i="11"/>
  <c r="O38" i="11"/>
  <c r="G38" i="11"/>
  <c r="CJ38" i="10"/>
  <c r="CB38" i="10"/>
  <c r="BT38" i="10"/>
  <c r="BL38" i="10"/>
  <c r="BD38" i="10"/>
  <c r="AV38" i="10"/>
  <c r="AN38" i="10"/>
  <c r="AF38" i="10"/>
  <c r="X38" i="10"/>
  <c r="P38" i="10"/>
  <c r="H38" i="10"/>
  <c r="CK38" i="7"/>
  <c r="CC38" i="7"/>
  <c r="BU38" i="7"/>
  <c r="BM38" i="7"/>
  <c r="BE38" i="7"/>
  <c r="AW38" i="7"/>
  <c r="AO38" i="7"/>
  <c r="AG38" i="7"/>
  <c r="Y38" i="7"/>
  <c r="Q38" i="7"/>
  <c r="I38" i="7"/>
  <c r="CL38" i="6"/>
  <c r="CD38" i="6"/>
  <c r="BV38" i="6"/>
  <c r="BN38" i="6"/>
  <c r="BF38" i="6"/>
  <c r="AW38" i="6"/>
  <c r="AO38" i="6"/>
  <c r="AG38" i="6"/>
  <c r="Y38" i="6"/>
  <c r="Q38" i="6"/>
  <c r="I38" i="6"/>
  <c r="CL38" i="5"/>
  <c r="CD38" i="5"/>
  <c r="BV38" i="5"/>
  <c r="BN38" i="5"/>
  <c r="BF38" i="5"/>
  <c r="AX38" i="5"/>
  <c r="AP38" i="5"/>
  <c r="AH38" i="5"/>
  <c r="Z38" i="5"/>
  <c r="R38" i="5"/>
  <c r="J38" i="5"/>
  <c r="B38" i="5"/>
  <c r="CE38" i="9"/>
  <c r="BW38" i="9"/>
  <c r="BO38" i="9"/>
  <c r="BG38" i="9"/>
  <c r="AY38" i="9"/>
  <c r="AQ38" i="9"/>
  <c r="AI38" i="9"/>
  <c r="AA38" i="9"/>
  <c r="S38" i="9"/>
  <c r="K38" i="9"/>
  <c r="C38" i="9"/>
  <c r="CF3" i="12"/>
  <c r="BX3" i="12"/>
  <c r="BP3" i="12"/>
  <c r="BH3" i="12"/>
  <c r="AZ3" i="12"/>
  <c r="AR3" i="12"/>
  <c r="CG38" i="12"/>
  <c r="BY38" i="12"/>
  <c r="BQ38" i="12"/>
  <c r="BI38" i="12"/>
  <c r="BA38" i="12"/>
  <c r="AS38" i="12"/>
  <c r="AK38" i="12"/>
  <c r="AC38" i="12"/>
  <c r="U38" i="12"/>
  <c r="M38" i="12"/>
  <c r="E38" i="12"/>
  <c r="CH38" i="11"/>
  <c r="BZ38" i="11"/>
  <c r="BR38" i="11"/>
  <c r="BJ38" i="11"/>
  <c r="BB38" i="11"/>
  <c r="AT38" i="11"/>
  <c r="AL38" i="11"/>
  <c r="AD38" i="11"/>
  <c r="V38" i="11"/>
  <c r="N38" i="11"/>
  <c r="F38" i="11"/>
  <c r="CI38" i="10"/>
  <c r="CA38" i="10"/>
  <c r="BS38" i="10"/>
  <c r="BK38" i="10"/>
  <c r="BC38" i="10"/>
  <c r="AU38" i="10"/>
  <c r="AM38" i="10"/>
  <c r="AE38" i="10"/>
  <c r="W38" i="10"/>
  <c r="O38" i="10"/>
  <c r="G38" i="10"/>
  <c r="CJ38" i="7"/>
  <c r="CB38" i="7"/>
  <c r="BT38" i="7"/>
  <c r="BL38" i="7"/>
  <c r="BD38" i="7"/>
  <c r="AV38" i="7"/>
  <c r="AN38" i="7"/>
  <c r="AF38" i="7"/>
  <c r="X38" i="7"/>
  <c r="P38" i="7"/>
  <c r="H38" i="7"/>
  <c r="CK38" i="6"/>
  <c r="CC38" i="6"/>
  <c r="BU38" i="6"/>
  <c r="BM38" i="6"/>
  <c r="BE38" i="6"/>
  <c r="AV38" i="6"/>
  <c r="AN38" i="6"/>
  <c r="AF38" i="6"/>
  <c r="X38" i="6"/>
  <c r="P38" i="6"/>
  <c r="H38" i="6"/>
  <c r="CK38" i="5"/>
  <c r="CC38" i="5"/>
  <c r="BU38" i="5"/>
  <c r="BM38" i="5"/>
  <c r="BE38" i="5"/>
  <c r="AW38" i="5"/>
  <c r="AO38" i="5"/>
  <c r="AG38" i="5"/>
  <c r="Y38" i="5"/>
  <c r="Q38" i="5"/>
  <c r="I38" i="5"/>
  <c r="CL38" i="9"/>
  <c r="CD38" i="9"/>
  <c r="BV38" i="9"/>
  <c r="BN38" i="9"/>
  <c r="BF38" i="9"/>
  <c r="AX38" i="9"/>
  <c r="AP38" i="9"/>
  <c r="AH38" i="9"/>
  <c r="Z38" i="9"/>
  <c r="R38" i="9"/>
  <c r="J38" i="9"/>
  <c r="B38" i="9"/>
  <c r="CE3" i="12"/>
  <c r="BW3" i="12"/>
  <c r="BO3" i="12"/>
  <c r="BG3" i="12"/>
  <c r="AY3" i="12"/>
  <c r="AQ3" i="12"/>
  <c r="AI3" i="12"/>
  <c r="BZ38" i="5"/>
  <c r="W38" i="5"/>
  <c r="CB38" i="9"/>
  <c r="AV38" i="9"/>
  <c r="X38" i="9"/>
  <c r="F38" i="9"/>
  <c r="BT3" i="12"/>
  <c r="AX3" i="12"/>
  <c r="AN3" i="12"/>
  <c r="AE3" i="12"/>
  <c r="W3" i="12"/>
  <c r="O3" i="12"/>
  <c r="G3" i="12"/>
  <c r="CJ3" i="11"/>
  <c r="CB3" i="11"/>
  <c r="BT3" i="11"/>
  <c r="BL3" i="11"/>
  <c r="BD3" i="11"/>
  <c r="AV3" i="11"/>
  <c r="AN3" i="11"/>
  <c r="AF3" i="11"/>
  <c r="X3" i="11"/>
  <c r="P3" i="11"/>
  <c r="H3" i="11"/>
  <c r="CK3" i="10"/>
  <c r="CC3" i="10"/>
  <c r="BU3" i="10"/>
  <c r="BM3" i="10"/>
  <c r="BE3" i="10"/>
  <c r="AW3" i="10"/>
  <c r="AO3" i="10"/>
  <c r="AG3" i="10"/>
  <c r="Y3" i="10"/>
  <c r="Q3" i="10"/>
  <c r="I3" i="10"/>
  <c r="CL3" i="7"/>
  <c r="CD3" i="7"/>
  <c r="BV3" i="7"/>
  <c r="BN3" i="7"/>
  <c r="BF3" i="7"/>
  <c r="AX3" i="7"/>
  <c r="AP3" i="7"/>
  <c r="AH3" i="7"/>
  <c r="Z3" i="7"/>
  <c r="R3" i="7"/>
  <c r="J3" i="7"/>
  <c r="B3" i="7"/>
  <c r="CE3" i="6"/>
  <c r="BW3" i="6"/>
  <c r="BO3" i="6"/>
  <c r="BG3" i="6"/>
  <c r="AY3" i="6"/>
  <c r="AQ3" i="6"/>
  <c r="AI3" i="6"/>
  <c r="AA3" i="6"/>
  <c r="S3" i="6"/>
  <c r="K3" i="6"/>
  <c r="C3" i="6"/>
  <c r="CF3" i="5"/>
  <c r="BX3" i="5"/>
  <c r="BP3" i="5"/>
  <c r="BH3" i="5"/>
  <c r="AZ3" i="5"/>
  <c r="AR3" i="5"/>
  <c r="AJ3" i="5"/>
  <c r="AB3" i="5"/>
  <c r="T3" i="5"/>
  <c r="L3" i="5"/>
  <c r="D3" i="5"/>
  <c r="AT3" i="4"/>
  <c r="AL3" i="4"/>
  <c r="AD3" i="4"/>
  <c r="V3" i="4"/>
  <c r="N3" i="4"/>
  <c r="F3" i="4"/>
  <c r="CI3" i="9"/>
  <c r="CA3" i="9"/>
  <c r="BS3" i="9"/>
  <c r="BK3" i="9"/>
  <c r="BC3" i="9"/>
  <c r="AU3" i="9"/>
  <c r="AM3" i="9"/>
  <c r="BR38" i="5"/>
  <c r="V38" i="5"/>
  <c r="CA38" i="9"/>
  <c r="AU38" i="9"/>
  <c r="W38" i="9"/>
  <c r="CK3" i="12"/>
  <c r="BS3" i="12"/>
  <c r="AW3" i="12"/>
  <c r="AM3" i="12"/>
  <c r="AD3" i="12"/>
  <c r="V3" i="12"/>
  <c r="N3" i="12"/>
  <c r="F3" i="12"/>
  <c r="CI3" i="11"/>
  <c r="CA3" i="11"/>
  <c r="BS3" i="11"/>
  <c r="BK3" i="11"/>
  <c r="BC3" i="11"/>
  <c r="AU3" i="11"/>
  <c r="AM3" i="11"/>
  <c r="AE3" i="11"/>
  <c r="W3" i="11"/>
  <c r="O3" i="11"/>
  <c r="G3" i="11"/>
  <c r="CJ3" i="10"/>
  <c r="CB3" i="10"/>
  <c r="BT3" i="10"/>
  <c r="BL3" i="10"/>
  <c r="BD3" i="10"/>
  <c r="AV3" i="10"/>
  <c r="AN3" i="10"/>
  <c r="AF3" i="10"/>
  <c r="X3" i="10"/>
  <c r="P3" i="10"/>
  <c r="H3" i="10"/>
  <c r="CK3" i="7"/>
  <c r="CC3" i="7"/>
  <c r="BU3" i="7"/>
  <c r="BM3" i="7"/>
  <c r="BE3" i="7"/>
  <c r="AW3" i="7"/>
  <c r="AO3" i="7"/>
  <c r="AG3" i="7"/>
  <c r="Y3" i="7"/>
  <c r="Q3" i="7"/>
  <c r="I3" i="7"/>
  <c r="CL3" i="6"/>
  <c r="CD3" i="6"/>
  <c r="BV3" i="6"/>
  <c r="BN3" i="6"/>
  <c r="BF3" i="6"/>
  <c r="AX3" i="6"/>
  <c r="AP3" i="6"/>
  <c r="AH3" i="6"/>
  <c r="Z3" i="6"/>
  <c r="R3" i="6"/>
  <c r="J3" i="6"/>
  <c r="B3" i="6"/>
  <c r="CE3" i="5"/>
  <c r="BW3" i="5"/>
  <c r="BO3" i="5"/>
  <c r="BG3" i="5"/>
  <c r="AY3" i="5"/>
  <c r="AQ3" i="5"/>
  <c r="AI3" i="5"/>
  <c r="AA3" i="5"/>
  <c r="S3" i="5"/>
  <c r="K3" i="5"/>
  <c r="C3" i="5"/>
  <c r="AS3" i="4"/>
  <c r="AK3" i="4"/>
  <c r="AC3" i="4"/>
  <c r="U3" i="4"/>
  <c r="M3" i="4"/>
  <c r="E3" i="4"/>
  <c r="CH3" i="9"/>
  <c r="BZ3" i="9"/>
  <c r="BR3" i="9"/>
  <c r="BJ3" i="9"/>
  <c r="BB3" i="9"/>
  <c r="AT3" i="9"/>
  <c r="AK38" i="6"/>
  <c r="BJ38" i="5"/>
  <c r="O38" i="5"/>
  <c r="BT38" i="9"/>
  <c r="AN38" i="9"/>
  <c r="V38" i="9"/>
  <c r="CJ3" i="12"/>
  <c r="BM3" i="12"/>
  <c r="AV3" i="12"/>
  <c r="AL3" i="12"/>
  <c r="AC3" i="12"/>
  <c r="U3" i="12"/>
  <c r="M3" i="12"/>
  <c r="E3" i="12"/>
  <c r="CH3" i="11"/>
  <c r="BZ3" i="11"/>
  <c r="BR3" i="11"/>
  <c r="BJ3" i="11"/>
  <c r="BB3" i="11"/>
  <c r="AT3" i="11"/>
  <c r="AL3" i="11"/>
  <c r="AD3" i="11"/>
  <c r="V3" i="11"/>
  <c r="N3" i="11"/>
  <c r="F3" i="11"/>
  <c r="CI3" i="10"/>
  <c r="CA3" i="10"/>
  <c r="BS3" i="10"/>
  <c r="BK3" i="10"/>
  <c r="BC3" i="10"/>
  <c r="AU3" i="10"/>
  <c r="AM3" i="10"/>
  <c r="AE3" i="10"/>
  <c r="W3" i="10"/>
  <c r="O3" i="10"/>
  <c r="G3" i="10"/>
  <c r="CJ3" i="7"/>
  <c r="CB3" i="7"/>
  <c r="BT3" i="7"/>
  <c r="BL3" i="7"/>
  <c r="BD3" i="7"/>
  <c r="AV3" i="7"/>
  <c r="AN3" i="7"/>
  <c r="AF3" i="7"/>
  <c r="X3" i="7"/>
  <c r="P3" i="7"/>
  <c r="H3" i="7"/>
  <c r="CK3" i="6"/>
  <c r="CC3" i="6"/>
  <c r="BU3" i="6"/>
  <c r="BM3" i="6"/>
  <c r="BE3" i="6"/>
  <c r="AW3" i="6"/>
  <c r="AO3" i="6"/>
  <c r="AG3" i="6"/>
  <c r="Y3" i="6"/>
  <c r="Q3" i="6"/>
  <c r="I3" i="6"/>
  <c r="CL3" i="5"/>
  <c r="CD3" i="5"/>
  <c r="BV3" i="5"/>
  <c r="BN3" i="5"/>
  <c r="BF3" i="5"/>
  <c r="AX3" i="5"/>
  <c r="AP3" i="5"/>
  <c r="AH3" i="5"/>
  <c r="Z3" i="5"/>
  <c r="R3" i="5"/>
  <c r="J3" i="5"/>
  <c r="B3" i="5"/>
  <c r="AR3" i="4"/>
  <c r="AJ3" i="4"/>
  <c r="AB3" i="4"/>
  <c r="T3" i="4"/>
  <c r="L3" i="4"/>
  <c r="D3" i="4"/>
  <c r="CG3" i="9"/>
  <c r="BY3" i="9"/>
  <c r="BQ3" i="9"/>
  <c r="BI3" i="9"/>
  <c r="BA3" i="9"/>
  <c r="AC38" i="6"/>
  <c r="BB38" i="5"/>
  <c r="N38" i="5"/>
  <c r="BS38" i="9"/>
  <c r="AM38" i="9"/>
  <c r="P38" i="9"/>
  <c r="CI3" i="12"/>
  <c r="BL3" i="12"/>
  <c r="AU3" i="12"/>
  <c r="AK3" i="12"/>
  <c r="AB3" i="12"/>
  <c r="T3" i="12"/>
  <c r="L3" i="12"/>
  <c r="D3" i="12"/>
  <c r="CG3" i="11"/>
  <c r="BY3" i="11"/>
  <c r="BQ3" i="11"/>
  <c r="BI3" i="11"/>
  <c r="BA3" i="11"/>
  <c r="AS3" i="11"/>
  <c r="AK3" i="11"/>
  <c r="AC3" i="11"/>
  <c r="U3" i="11"/>
  <c r="M3" i="11"/>
  <c r="E3" i="11"/>
  <c r="CH3" i="10"/>
  <c r="BZ3" i="10"/>
  <c r="BR3" i="10"/>
  <c r="BJ3" i="10"/>
  <c r="BB3" i="10"/>
  <c r="AT3" i="10"/>
  <c r="AL3" i="10"/>
  <c r="AD3" i="10"/>
  <c r="V3" i="10"/>
  <c r="N3" i="10"/>
  <c r="F3" i="10"/>
  <c r="CI3" i="7"/>
  <c r="CA3" i="7"/>
  <c r="BS3" i="7"/>
  <c r="BK3" i="7"/>
  <c r="BC3" i="7"/>
  <c r="AU3" i="7"/>
  <c r="AM3" i="7"/>
  <c r="AE3" i="7"/>
  <c r="W3" i="7"/>
  <c r="O3" i="7"/>
  <c r="G3" i="7"/>
  <c r="CJ3" i="6"/>
  <c r="CB3" i="6"/>
  <c r="BT3" i="6"/>
  <c r="BL3" i="6"/>
  <c r="BD3" i="6"/>
  <c r="AV3" i="6"/>
  <c r="AN3" i="6"/>
  <c r="AF3" i="6"/>
  <c r="X3" i="6"/>
  <c r="P3" i="6"/>
  <c r="H3" i="6"/>
  <c r="CK3" i="5"/>
  <c r="CC3" i="5"/>
  <c r="BU3" i="5"/>
  <c r="BM3" i="5"/>
  <c r="BE3" i="5"/>
  <c r="AW3" i="5"/>
  <c r="AO3" i="5"/>
  <c r="AG3" i="5"/>
  <c r="Y3" i="5"/>
  <c r="Q3" i="5"/>
  <c r="I3" i="5"/>
  <c r="AY3" i="4"/>
  <c r="AQ3" i="4"/>
  <c r="AI3" i="4"/>
  <c r="AA3" i="4"/>
  <c r="S3" i="4"/>
  <c r="K3" i="4"/>
  <c r="C3" i="4"/>
  <c r="CF3" i="9"/>
  <c r="BX3" i="9"/>
  <c r="BP3" i="9"/>
  <c r="BH3" i="9"/>
  <c r="AZ3" i="9"/>
  <c r="AR3" i="9"/>
  <c r="AJ3" i="9"/>
  <c r="AB3" i="9"/>
  <c r="T3" i="9"/>
  <c r="U38" i="6"/>
  <c r="AT38" i="5"/>
  <c r="G38" i="5"/>
  <c r="BL38" i="9"/>
  <c r="AL38" i="9"/>
  <c r="O38" i="9"/>
  <c r="CC3" i="12"/>
  <c r="BK3" i="12"/>
  <c r="AT3" i="12"/>
  <c r="AJ3" i="12"/>
  <c r="AA3" i="12"/>
  <c r="S3" i="12"/>
  <c r="K3" i="12"/>
  <c r="C3" i="12"/>
  <c r="CF3" i="11"/>
  <c r="BX3" i="11"/>
  <c r="BP3" i="11"/>
  <c r="BH3" i="11"/>
  <c r="AZ3" i="11"/>
  <c r="AR3" i="11"/>
  <c r="AJ3" i="11"/>
  <c r="AB3" i="11"/>
  <c r="T3" i="11"/>
  <c r="L3" i="11"/>
  <c r="D3" i="11"/>
  <c r="CG3" i="10"/>
  <c r="BY3" i="10"/>
  <c r="BQ3" i="10"/>
  <c r="BI3" i="10"/>
  <c r="BA3" i="10"/>
  <c r="AS3" i="10"/>
  <c r="AK3" i="10"/>
  <c r="AC3" i="10"/>
  <c r="U3" i="10"/>
  <c r="M3" i="10"/>
  <c r="E3" i="10"/>
  <c r="CH3" i="7"/>
  <c r="BZ3" i="7"/>
  <c r="BR3" i="7"/>
  <c r="BJ3" i="7"/>
  <c r="BB3" i="7"/>
  <c r="AT3" i="7"/>
  <c r="AL3" i="7"/>
  <c r="AD3" i="7"/>
  <c r="V3" i="7"/>
  <c r="N3" i="7"/>
  <c r="F3" i="7"/>
  <c r="CI3" i="6"/>
  <c r="CA3" i="6"/>
  <c r="BS3" i="6"/>
  <c r="BK3" i="6"/>
  <c r="BC3" i="6"/>
  <c r="AU3" i="6"/>
  <c r="AM3" i="6"/>
  <c r="AE3" i="6"/>
  <c r="W3" i="6"/>
  <c r="O3" i="6"/>
  <c r="G3" i="6"/>
  <c r="CJ3" i="5"/>
  <c r="CB3" i="5"/>
  <c r="BT3" i="5"/>
  <c r="BL3" i="5"/>
  <c r="BD3" i="5"/>
  <c r="AV3" i="5"/>
  <c r="AN3" i="5"/>
  <c r="AF3" i="5"/>
  <c r="X3" i="5"/>
  <c r="P3" i="5"/>
  <c r="H3" i="5"/>
  <c r="AX3" i="4"/>
  <c r="AP3" i="4"/>
  <c r="AH3" i="4"/>
  <c r="Z3" i="4"/>
  <c r="R3" i="4"/>
  <c r="M38" i="6"/>
  <c r="AL38" i="5"/>
  <c r="F38" i="5"/>
  <c r="BK38" i="9"/>
  <c r="AF38" i="9"/>
  <c r="N38" i="9"/>
  <c r="CB3" i="12"/>
  <c r="BE3" i="12"/>
  <c r="AS3" i="12"/>
  <c r="AH3" i="12"/>
  <c r="Z3" i="12"/>
  <c r="R3" i="12"/>
  <c r="J3" i="12"/>
  <c r="B3" i="12"/>
  <c r="CE3" i="11"/>
  <c r="BW3" i="11"/>
  <c r="BO3" i="11"/>
  <c r="BG3" i="11"/>
  <c r="AY3" i="11"/>
  <c r="AQ3" i="11"/>
  <c r="AI3" i="11"/>
  <c r="AA3" i="11"/>
  <c r="S3" i="11"/>
  <c r="K3" i="11"/>
  <c r="C3" i="11"/>
  <c r="CF3" i="10"/>
  <c r="BX3" i="10"/>
  <c r="BP3" i="10"/>
  <c r="BH3" i="10"/>
  <c r="AZ3" i="10"/>
  <c r="AR3" i="10"/>
  <c r="AJ3" i="10"/>
  <c r="AB3" i="10"/>
  <c r="T3" i="10"/>
  <c r="L3" i="10"/>
  <c r="D3" i="10"/>
  <c r="CG3" i="7"/>
  <c r="BY3" i="7"/>
  <c r="BQ3" i="7"/>
  <c r="BI3" i="7"/>
  <c r="BA3" i="7"/>
  <c r="AS3" i="7"/>
  <c r="AK3" i="7"/>
  <c r="AC3" i="7"/>
  <c r="U3" i="7"/>
  <c r="M3" i="7"/>
  <c r="E3" i="7"/>
  <c r="CH3" i="6"/>
  <c r="BZ3" i="6"/>
  <c r="BR3" i="6"/>
  <c r="BJ3" i="6"/>
  <c r="BB3" i="6"/>
  <c r="AT3" i="6"/>
  <c r="AL3" i="6"/>
  <c r="AD3" i="6"/>
  <c r="V3" i="6"/>
  <c r="N3" i="6"/>
  <c r="F3" i="6"/>
  <c r="CI3" i="5"/>
  <c r="CA3" i="5"/>
  <c r="BS3" i="5"/>
  <c r="BK3" i="5"/>
  <c r="BC3" i="5"/>
  <c r="AU3" i="5"/>
  <c r="AM3" i="5"/>
  <c r="AE3" i="5"/>
  <c r="W3" i="5"/>
  <c r="O3" i="5"/>
  <c r="G3" i="5"/>
  <c r="AW3" i="4"/>
  <c r="AO3" i="4"/>
  <c r="AG3" i="4"/>
  <c r="Y3" i="4"/>
  <c r="Q3" i="4"/>
  <c r="I3" i="4"/>
  <c r="CL3" i="9"/>
  <c r="CD3" i="9"/>
  <c r="E38" i="6"/>
  <c r="AE38" i="5"/>
  <c r="CJ38" i="9"/>
  <c r="BD38" i="9"/>
  <c r="AE38" i="9"/>
  <c r="H38" i="9"/>
  <c r="CA3" i="12"/>
  <c r="BD3" i="12"/>
  <c r="AP3" i="12"/>
  <c r="AG3" i="12"/>
  <c r="Y3" i="12"/>
  <c r="Q3" i="12"/>
  <c r="I3" i="12"/>
  <c r="CL3" i="11"/>
  <c r="CD3" i="11"/>
  <c r="BV3" i="11"/>
  <c r="BN3" i="11"/>
  <c r="BF3" i="11"/>
  <c r="AX3" i="11"/>
  <c r="AP3" i="11"/>
  <c r="AH3" i="11"/>
  <c r="Z3" i="11"/>
  <c r="R3" i="11"/>
  <c r="J3" i="11"/>
  <c r="B3" i="11"/>
  <c r="CE3" i="10"/>
  <c r="BW3" i="10"/>
  <c r="BO3" i="10"/>
  <c r="BG3" i="10"/>
  <c r="AY3" i="10"/>
  <c r="AQ3" i="10"/>
  <c r="AI3" i="10"/>
  <c r="AA3" i="10"/>
  <c r="S3" i="10"/>
  <c r="K3" i="10"/>
  <c r="C3" i="10"/>
  <c r="CF3" i="7"/>
  <c r="BX3" i="7"/>
  <c r="BP3" i="7"/>
  <c r="BH3" i="7"/>
  <c r="AZ3" i="7"/>
  <c r="AR3" i="7"/>
  <c r="AJ3" i="7"/>
  <c r="AB3" i="7"/>
  <c r="T3" i="7"/>
  <c r="L3" i="7"/>
  <c r="D3" i="7"/>
  <c r="CG3" i="6"/>
  <c r="BY3" i="6"/>
  <c r="BQ3" i="6"/>
  <c r="BI3" i="6"/>
  <c r="BA3" i="6"/>
  <c r="AS3" i="6"/>
  <c r="AK3" i="6"/>
  <c r="AC3" i="6"/>
  <c r="U3" i="6"/>
  <c r="M3" i="6"/>
  <c r="E3" i="6"/>
  <c r="CH3" i="5"/>
  <c r="BZ3" i="5"/>
  <c r="BR3" i="5"/>
  <c r="BJ3" i="5"/>
  <c r="BB3" i="5"/>
  <c r="AT3" i="5"/>
  <c r="AL3" i="5"/>
  <c r="AD3" i="5"/>
  <c r="V3" i="5"/>
  <c r="N3" i="5"/>
  <c r="F3" i="5"/>
  <c r="AV3" i="4"/>
  <c r="AN3" i="4"/>
  <c r="AF3" i="4"/>
  <c r="X3" i="4"/>
  <c r="P3" i="4"/>
  <c r="H3" i="4"/>
  <c r="CK3" i="9"/>
  <c r="CC3" i="9"/>
  <c r="CH38" i="5"/>
  <c r="AD38" i="5"/>
  <c r="CI38" i="9"/>
  <c r="BC38" i="9"/>
  <c r="AD38" i="9"/>
  <c r="G38" i="9"/>
  <c r="BU3" i="12"/>
  <c r="BC3" i="12"/>
  <c r="AO3" i="12"/>
  <c r="AF3" i="12"/>
  <c r="X3" i="12"/>
  <c r="P3" i="12"/>
  <c r="H3" i="12"/>
  <c r="CK3" i="11"/>
  <c r="CC3" i="11"/>
  <c r="BU3" i="11"/>
  <c r="BM3" i="11"/>
  <c r="BE3" i="11"/>
  <c r="AW3" i="11"/>
  <c r="AO3" i="11"/>
  <c r="AG3" i="11"/>
  <c r="Y3" i="11"/>
  <c r="Q3" i="11"/>
  <c r="I3" i="11"/>
  <c r="CL3" i="10"/>
  <c r="CD3" i="10"/>
  <c r="BV3" i="10"/>
  <c r="BN3" i="10"/>
  <c r="BF3" i="10"/>
  <c r="AX3" i="10"/>
  <c r="AP3" i="10"/>
  <c r="AH3" i="10"/>
  <c r="Z3" i="10"/>
  <c r="R3" i="10"/>
  <c r="J3" i="10"/>
  <c r="B3" i="10"/>
  <c r="CE3" i="7"/>
  <c r="BW3" i="7"/>
  <c r="BO3" i="7"/>
  <c r="BG3" i="7"/>
  <c r="AY3" i="7"/>
  <c r="AQ3" i="7"/>
  <c r="AI3" i="7"/>
  <c r="AA3" i="7"/>
  <c r="S3" i="7"/>
  <c r="K3" i="7"/>
  <c r="C3" i="7"/>
  <c r="CF3" i="6"/>
  <c r="BX3" i="6"/>
  <c r="BP3" i="6"/>
  <c r="BH3" i="6"/>
  <c r="AZ3" i="6"/>
  <c r="AR3" i="6"/>
  <c r="AJ3" i="6"/>
  <c r="AB3" i="6"/>
  <c r="T3" i="6"/>
  <c r="L3" i="6"/>
  <c r="D3" i="6"/>
  <c r="CG3" i="5"/>
  <c r="BY3" i="5"/>
  <c r="BQ3" i="5"/>
  <c r="BI3" i="5"/>
  <c r="BA3" i="5"/>
  <c r="AS3" i="5"/>
  <c r="AK3" i="5"/>
  <c r="AC3" i="5"/>
  <c r="U3" i="5"/>
  <c r="M3" i="5"/>
  <c r="E3" i="5"/>
  <c r="AU3" i="4"/>
  <c r="AM3" i="4"/>
  <c r="AE3" i="4"/>
  <c r="W3" i="4"/>
  <c r="O3" i="4"/>
  <c r="G3" i="4"/>
  <c r="CJ3" i="9"/>
  <c r="CB3" i="9"/>
  <c r="BT3" i="9"/>
  <c r="BL3" i="9"/>
  <c r="BD3" i="9"/>
  <c r="AV3" i="9"/>
  <c r="AN3" i="9"/>
  <c r="AF3" i="9"/>
  <c r="X3" i="9"/>
  <c r="P3" i="9"/>
  <c r="V3" i="14"/>
  <c r="BE3" i="14"/>
  <c r="BM3" i="14"/>
  <c r="BU3" i="14"/>
  <c r="CC3" i="14"/>
  <c r="CK3" i="14"/>
  <c r="BF3" i="17"/>
  <c r="BN3" i="17"/>
  <c r="BV3" i="17"/>
  <c r="CD3" i="17"/>
  <c r="CL3" i="17"/>
  <c r="BG3" i="13"/>
  <c r="BO3" i="13"/>
  <c r="BW3" i="13"/>
  <c r="CE3" i="13"/>
  <c r="B38" i="13"/>
  <c r="I38" i="14"/>
  <c r="Q38" i="14"/>
  <c r="Y38" i="14"/>
  <c r="AG38" i="14"/>
  <c r="AO38" i="14"/>
  <c r="AW38" i="14"/>
  <c r="BE38" i="14"/>
  <c r="BM38" i="14"/>
  <c r="BU38" i="14"/>
  <c r="CC38" i="14"/>
  <c r="CK38" i="14"/>
  <c r="H38" i="17"/>
  <c r="P38" i="17"/>
  <c r="X38" i="17"/>
  <c r="AF38" i="17"/>
  <c r="AN38" i="17"/>
  <c r="AV38" i="17"/>
  <c r="BD38" i="17"/>
  <c r="BL38" i="17"/>
  <c r="BT38" i="17"/>
  <c r="CB38" i="17"/>
  <c r="CJ38" i="17"/>
  <c r="BE3" i="18"/>
  <c r="BM3" i="18"/>
  <c r="BU3" i="18"/>
  <c r="CC3" i="18"/>
  <c r="CK3" i="18"/>
  <c r="BF38" i="18"/>
  <c r="BN38" i="18"/>
  <c r="BV38" i="18"/>
  <c r="CD38" i="18"/>
  <c r="CL38" i="18"/>
  <c r="I3" i="9"/>
  <c r="R3" i="9"/>
  <c r="AC3" i="9"/>
  <c r="AO3" i="9"/>
  <c r="BF3" i="9"/>
  <c r="CE3" i="9"/>
  <c r="D3" i="18"/>
  <c r="BF3" i="14"/>
  <c r="BN3" i="14"/>
  <c r="BV3" i="14"/>
  <c r="CD3" i="14"/>
  <c r="CL3" i="14"/>
  <c r="BG3" i="17"/>
  <c r="BO3" i="17"/>
  <c r="BW3" i="17"/>
  <c r="CE3" i="17"/>
  <c r="AZ3" i="13"/>
  <c r="BH3" i="13"/>
  <c r="BP3" i="13"/>
  <c r="BX3" i="13"/>
  <c r="CF3" i="13"/>
  <c r="B38" i="14"/>
  <c r="J38" i="14"/>
  <c r="R38" i="14"/>
  <c r="Z38" i="14"/>
  <c r="AH38" i="14"/>
  <c r="AP38" i="14"/>
  <c r="AX38" i="14"/>
  <c r="BF38" i="14"/>
  <c r="BN38" i="14"/>
  <c r="BV38" i="14"/>
  <c r="CD38" i="14"/>
  <c r="CL38" i="14"/>
  <c r="I38" i="17"/>
  <c r="Q38" i="17"/>
  <c r="Y38" i="17"/>
  <c r="AG38" i="17"/>
  <c r="AO38" i="17"/>
  <c r="AW38" i="17"/>
  <c r="BE38" i="17"/>
  <c r="BM38" i="17"/>
  <c r="BU38" i="17"/>
  <c r="CC38" i="17"/>
  <c r="CK38" i="17"/>
  <c r="BF3" i="18"/>
  <c r="BN3" i="18"/>
  <c r="BV3" i="18"/>
  <c r="CD3" i="18"/>
  <c r="CL3" i="18"/>
  <c r="BG38" i="18"/>
  <c r="BO38" i="18"/>
  <c r="BW38" i="18"/>
  <c r="CE38" i="18"/>
  <c r="B3" i="9"/>
  <c r="J3" i="9"/>
  <c r="S3" i="9"/>
  <c r="AD3" i="9"/>
  <c r="AP3" i="9"/>
  <c r="BG3" i="9"/>
  <c r="B3" i="4"/>
  <c r="D3" i="13"/>
  <c r="BG3" i="14"/>
  <c r="BO3" i="14"/>
  <c r="BW3" i="14"/>
  <c r="CE3" i="14"/>
  <c r="AZ3" i="17"/>
  <c r="BH3" i="17"/>
  <c r="BP3" i="17"/>
  <c r="BX3" i="17"/>
  <c r="CF3" i="17"/>
  <c r="BA3" i="13"/>
  <c r="BI3" i="13"/>
  <c r="BQ3" i="13"/>
  <c r="BY3" i="13"/>
  <c r="CG3" i="13"/>
  <c r="C38" i="14"/>
  <c r="K38" i="14"/>
  <c r="S38" i="14"/>
  <c r="AA38" i="14"/>
  <c r="AI38" i="14"/>
  <c r="AQ38" i="14"/>
  <c r="AY38" i="14"/>
  <c r="BG38" i="14"/>
  <c r="BO38" i="14"/>
  <c r="BW38" i="14"/>
  <c r="CE38" i="14"/>
  <c r="B38" i="17"/>
  <c r="J38" i="17"/>
  <c r="R38" i="17"/>
  <c r="Z38" i="17"/>
  <c r="AH38" i="17"/>
  <c r="AP38" i="17"/>
  <c r="AX38" i="17"/>
  <c r="BF38" i="17"/>
  <c r="BN38" i="17"/>
  <c r="BV38" i="17"/>
  <c r="CD38" i="17"/>
  <c r="CL38" i="17"/>
  <c r="BG3" i="18"/>
  <c r="BO3" i="18"/>
  <c r="BW3" i="18"/>
  <c r="CE3" i="18"/>
  <c r="AZ38" i="18"/>
  <c r="BH38" i="18"/>
  <c r="BP38" i="18"/>
  <c r="BX38" i="18"/>
  <c r="CF38" i="18"/>
  <c r="C3" i="9"/>
  <c r="K3" i="9"/>
  <c r="U3" i="9"/>
  <c r="AE3" i="9"/>
  <c r="AQ3" i="9"/>
  <c r="BM3" i="9"/>
  <c r="J3" i="4"/>
  <c r="I3" i="17"/>
  <c r="AZ3" i="14"/>
  <c r="BH3" i="14"/>
  <c r="BP3" i="14"/>
  <c r="BX3" i="14"/>
  <c r="CF3" i="14"/>
  <c r="BA3" i="17"/>
  <c r="BI3" i="17"/>
  <c r="BQ3" i="17"/>
  <c r="BY3" i="17"/>
  <c r="CG3" i="17"/>
  <c r="BB3" i="13"/>
  <c r="BJ3" i="13"/>
  <c r="BR3" i="13"/>
  <c r="BZ3" i="13"/>
  <c r="CH3" i="13"/>
  <c r="D38" i="14"/>
  <c r="L38" i="14"/>
  <c r="T38" i="14"/>
  <c r="AB38" i="14"/>
  <c r="AJ38" i="14"/>
  <c r="AR38" i="14"/>
  <c r="AZ38" i="14"/>
  <c r="BH38" i="14"/>
  <c r="BP38" i="14"/>
  <c r="BX38" i="14"/>
  <c r="CF38" i="14"/>
  <c r="C38" i="17"/>
  <c r="K38" i="17"/>
  <c r="S38" i="17"/>
  <c r="AA38" i="17"/>
  <c r="AI38" i="17"/>
  <c r="AQ38" i="17"/>
  <c r="AY38" i="17"/>
  <c r="BG38" i="17"/>
  <c r="BO38" i="17"/>
  <c r="BW38" i="17"/>
  <c r="CE38" i="17"/>
  <c r="AZ3" i="18"/>
  <c r="BH3" i="18"/>
  <c r="BP3" i="18"/>
  <c r="BX3" i="18"/>
  <c r="CF3" i="18"/>
  <c r="BA38" i="18"/>
  <c r="BI38" i="18"/>
  <c r="BQ38" i="18"/>
  <c r="BY38" i="18"/>
  <c r="CG38" i="18"/>
  <c r="D3" i="9"/>
  <c r="L3" i="9"/>
  <c r="V3" i="9"/>
  <c r="AG3" i="9"/>
  <c r="AS3" i="9"/>
  <c r="BN3" i="9"/>
  <c r="Q3" i="17"/>
  <c r="BA3" i="14"/>
  <c r="BI3" i="14"/>
  <c r="BQ3" i="14"/>
  <c r="BY3" i="14"/>
  <c r="CG3" i="14"/>
  <c r="BB3" i="17"/>
  <c r="BJ3" i="17"/>
  <c r="BR3" i="17"/>
  <c r="BZ3" i="17"/>
  <c r="CH3" i="17"/>
  <c r="BC3" i="13"/>
  <c r="BK3" i="13"/>
  <c r="BS3" i="13"/>
  <c r="CA3" i="13"/>
  <c r="CI3" i="13"/>
  <c r="E38" i="14"/>
  <c r="M38" i="14"/>
  <c r="U38" i="14"/>
  <c r="AC38" i="14"/>
  <c r="AK38" i="14"/>
  <c r="AS38" i="14"/>
  <c r="BA38" i="14"/>
  <c r="BI38" i="14"/>
  <c r="BQ38" i="14"/>
  <c r="BY38" i="14"/>
  <c r="CG38" i="14"/>
  <c r="D38" i="17"/>
  <c r="L38" i="17"/>
  <c r="T38" i="17"/>
  <c r="AB38" i="17"/>
  <c r="AJ38" i="17"/>
  <c r="AR38" i="17"/>
  <c r="AZ38" i="17"/>
  <c r="BH38" i="17"/>
  <c r="BP38" i="17"/>
  <c r="BX38" i="17"/>
  <c r="CF38" i="17"/>
  <c r="BA3" i="18"/>
  <c r="BI3" i="18"/>
  <c r="BQ3" i="18"/>
  <c r="BY3" i="18"/>
  <c r="CG3" i="18"/>
  <c r="BB38" i="18"/>
  <c r="BJ38" i="18"/>
  <c r="BR38" i="18"/>
  <c r="BZ38" i="18"/>
  <c r="CH38" i="18"/>
  <c r="E3" i="9"/>
  <c r="M3" i="9"/>
  <c r="W3" i="9"/>
  <c r="AH3" i="9"/>
  <c r="AW3" i="9"/>
  <c r="BO3" i="9"/>
  <c r="AY3" i="13"/>
  <c r="AQ3" i="13"/>
  <c r="AI3" i="13"/>
  <c r="AA3" i="13"/>
  <c r="S3" i="13"/>
  <c r="K3" i="13"/>
  <c r="C3" i="13"/>
  <c r="AS3" i="14"/>
  <c r="AK3" i="14"/>
  <c r="AC3" i="14"/>
  <c r="U3" i="14"/>
  <c r="M3" i="14"/>
  <c r="E3" i="14"/>
  <c r="AV3" i="17"/>
  <c r="AN3" i="17"/>
  <c r="AF3" i="17"/>
  <c r="X3" i="17"/>
  <c r="P3" i="17"/>
  <c r="H3" i="17"/>
  <c r="AY3" i="18"/>
  <c r="AQ3" i="18"/>
  <c r="AI3" i="18"/>
  <c r="AA3" i="18"/>
  <c r="S3" i="18"/>
  <c r="K3" i="18"/>
  <c r="C3" i="18"/>
  <c r="AX3" i="13"/>
  <c r="AP3" i="13"/>
  <c r="AH3" i="13"/>
  <c r="Z3" i="13"/>
  <c r="R3" i="13"/>
  <c r="J3" i="13"/>
  <c r="B3" i="13"/>
  <c r="AR3" i="14"/>
  <c r="AJ3" i="14"/>
  <c r="AB3" i="14"/>
  <c r="T3" i="14"/>
  <c r="L3" i="14"/>
  <c r="D3" i="14"/>
  <c r="AU3" i="17"/>
  <c r="AM3" i="17"/>
  <c r="AE3" i="17"/>
  <c r="W3" i="17"/>
  <c r="O3" i="17"/>
  <c r="G3" i="17"/>
  <c r="AX3" i="18"/>
  <c r="AP3" i="18"/>
  <c r="AH3" i="18"/>
  <c r="Z3" i="18"/>
  <c r="R3" i="18"/>
  <c r="J3" i="18"/>
  <c r="B3" i="18"/>
  <c r="AW3" i="13"/>
  <c r="AO3" i="13"/>
  <c r="AG3" i="13"/>
  <c r="Y3" i="13"/>
  <c r="Q3" i="13"/>
  <c r="I3" i="13"/>
  <c r="AY3" i="14"/>
  <c r="AQ3" i="14"/>
  <c r="AI3" i="14"/>
  <c r="AA3" i="14"/>
  <c r="S3" i="14"/>
  <c r="K3" i="14"/>
  <c r="C3" i="14"/>
  <c r="AT3" i="17"/>
  <c r="AL3" i="17"/>
  <c r="AD3" i="17"/>
  <c r="V3" i="17"/>
  <c r="N3" i="17"/>
  <c r="F3" i="17"/>
  <c r="AW3" i="18"/>
  <c r="AO3" i="18"/>
  <c r="AG3" i="18"/>
  <c r="Y3" i="18"/>
  <c r="Q3" i="18"/>
  <c r="I3" i="18"/>
  <c r="AV3" i="13"/>
  <c r="AN3" i="13"/>
  <c r="AF3" i="13"/>
  <c r="X3" i="13"/>
  <c r="P3" i="13"/>
  <c r="H3" i="13"/>
  <c r="AX3" i="14"/>
  <c r="AP3" i="14"/>
  <c r="AH3" i="14"/>
  <c r="Z3" i="14"/>
  <c r="R3" i="14"/>
  <c r="J3" i="14"/>
  <c r="B3" i="14"/>
  <c r="AS3" i="17"/>
  <c r="AK3" i="17"/>
  <c r="AC3" i="17"/>
  <c r="U3" i="17"/>
  <c r="M3" i="17"/>
  <c r="E3" i="17"/>
  <c r="AV3" i="18"/>
  <c r="AN3" i="18"/>
  <c r="AF3" i="18"/>
  <c r="X3" i="18"/>
  <c r="P3" i="18"/>
  <c r="H3" i="18"/>
  <c r="AU3" i="13"/>
  <c r="AM3" i="13"/>
  <c r="AE3" i="13"/>
  <c r="W3" i="13"/>
  <c r="O3" i="13"/>
  <c r="G3" i="13"/>
  <c r="AW3" i="14"/>
  <c r="AO3" i="14"/>
  <c r="AG3" i="14"/>
  <c r="Y3" i="14"/>
  <c r="Q3" i="14"/>
  <c r="I3" i="14"/>
  <c r="AR3" i="17"/>
  <c r="AJ3" i="17"/>
  <c r="AB3" i="17"/>
  <c r="T3" i="17"/>
  <c r="L3" i="17"/>
  <c r="D3" i="17"/>
  <c r="AU3" i="18"/>
  <c r="AM3" i="18"/>
  <c r="AE3" i="18"/>
  <c r="W3" i="18"/>
  <c r="O3" i="18"/>
  <c r="G3" i="18"/>
  <c r="AT3" i="13"/>
  <c r="AL3" i="13"/>
  <c r="AD3" i="13"/>
  <c r="V3" i="13"/>
  <c r="N3" i="13"/>
  <c r="F3" i="13"/>
  <c r="AV3" i="14"/>
  <c r="AN3" i="14"/>
  <c r="AF3" i="14"/>
  <c r="X3" i="14"/>
  <c r="P3" i="14"/>
  <c r="H3" i="14"/>
  <c r="AY3" i="17"/>
  <c r="AQ3" i="17"/>
  <c r="AI3" i="17"/>
  <c r="AA3" i="17"/>
  <c r="S3" i="17"/>
  <c r="K3" i="17"/>
  <c r="C3" i="17"/>
  <c r="AT3" i="18"/>
  <c r="AL3" i="18"/>
  <c r="AD3" i="18"/>
  <c r="V3" i="18"/>
  <c r="N3" i="18"/>
  <c r="F3" i="18"/>
  <c r="AS3" i="13"/>
  <c r="AK3" i="13"/>
  <c r="AC3" i="13"/>
  <c r="U3" i="13"/>
  <c r="M3" i="13"/>
  <c r="E3" i="13"/>
  <c r="AU3" i="14"/>
  <c r="AM3" i="14"/>
  <c r="AE3" i="14"/>
  <c r="W3" i="14"/>
  <c r="O3" i="14"/>
  <c r="G3" i="14"/>
  <c r="AX3" i="17"/>
  <c r="AP3" i="17"/>
  <c r="AH3" i="17"/>
  <c r="Z3" i="17"/>
  <c r="R3" i="17"/>
  <c r="J3" i="17"/>
  <c r="B3" i="17"/>
  <c r="AS3" i="18"/>
  <c r="AK3" i="18"/>
  <c r="AC3" i="18"/>
  <c r="U3" i="18"/>
  <c r="M3" i="18"/>
  <c r="E3" i="18"/>
  <c r="L3" i="18"/>
  <c r="Y3" i="17"/>
  <c r="AD3" i="14"/>
  <c r="L3" i="13"/>
  <c r="T3" i="18"/>
  <c r="AG3" i="17"/>
  <c r="AL3" i="14"/>
  <c r="T3" i="13"/>
  <c r="AB3" i="18"/>
  <c r="AO3" i="17"/>
  <c r="AT3" i="14"/>
  <c r="AB3" i="13"/>
  <c r="AJ3" i="18"/>
  <c r="AW3" i="17"/>
  <c r="AJ3" i="13"/>
  <c r="AR3" i="18"/>
  <c r="AR3" i="13"/>
  <c r="S38" i="4"/>
  <c r="Z38" i="18"/>
  <c r="T38" i="4"/>
  <c r="AH38" i="18"/>
  <c r="AA38" i="4"/>
  <c r="AP38" i="18"/>
  <c r="AB38" i="4"/>
  <c r="AX38" i="18"/>
  <c r="C38" i="4"/>
  <c r="AI38" i="4"/>
  <c r="D38" i="4"/>
  <c r="AJ38" i="4"/>
  <c r="B38" i="18"/>
  <c r="E38" i="4"/>
  <c r="M38" i="4"/>
  <c r="U38" i="4"/>
  <c r="AC38" i="4"/>
  <c r="AK38" i="4"/>
  <c r="AS38" i="4"/>
  <c r="K38" i="4"/>
  <c r="AQ38" i="4"/>
  <c r="J38" i="18"/>
  <c r="L38" i="4"/>
  <c r="AR38" i="4"/>
  <c r="R38" i="18"/>
  <c r="F38" i="4"/>
  <c r="N38" i="4"/>
  <c r="V38" i="4"/>
  <c r="AD38" i="4"/>
  <c r="AL38" i="4"/>
  <c r="AT38" i="4"/>
  <c r="D38" i="18"/>
  <c r="L38" i="18"/>
  <c r="T38" i="18"/>
  <c r="AB38" i="18"/>
  <c r="AJ38" i="18"/>
  <c r="AR38" i="18"/>
  <c r="G38" i="4"/>
  <c r="O38" i="4"/>
  <c r="W38" i="4"/>
  <c r="AE38" i="4"/>
  <c r="AM38" i="4"/>
  <c r="AU38" i="4"/>
  <c r="E38" i="18"/>
  <c r="M38" i="18"/>
  <c r="U38" i="18"/>
  <c r="AC38" i="18"/>
  <c r="AK38" i="18"/>
  <c r="AS38" i="18"/>
  <c r="H38" i="4"/>
  <c r="P38" i="4"/>
  <c r="X38" i="4"/>
  <c r="AF38" i="4"/>
  <c r="AN38" i="4"/>
  <c r="AV38" i="4"/>
  <c r="F38" i="18"/>
  <c r="N38" i="18"/>
  <c r="V38" i="18"/>
  <c r="AD38" i="18"/>
  <c r="AL38" i="18"/>
  <c r="AT38" i="18"/>
  <c r="AY38" i="4"/>
  <c r="I38" i="4"/>
  <c r="Q38" i="4"/>
  <c r="Y38" i="4"/>
  <c r="AG38" i="4"/>
  <c r="AO38" i="4"/>
  <c r="AW38" i="4"/>
  <c r="G38" i="18"/>
  <c r="O38" i="18"/>
  <c r="W38" i="18"/>
  <c r="AE38" i="18"/>
  <c r="AM38" i="18"/>
  <c r="AU38" i="18"/>
  <c r="B38" i="4"/>
  <c r="J38" i="4"/>
  <c r="R38" i="4"/>
  <c r="Z38" i="4"/>
  <c r="AH38" i="4"/>
  <c r="AP38" i="4"/>
  <c r="AX38" i="4"/>
  <c r="H38" i="18"/>
  <c r="P38" i="18"/>
  <c r="X38" i="18"/>
  <c r="AF38" i="18"/>
  <c r="AN38" i="18"/>
  <c r="AV38" i="18"/>
  <c r="I38" i="18"/>
  <c r="Q38" i="18"/>
  <c r="Y38" i="18"/>
  <c r="AG38" i="18"/>
  <c r="AO38" i="18"/>
  <c r="AW38" i="18"/>
  <c r="E48" i="8" l="1"/>
  <c r="E47" i="8"/>
  <c r="E46" i="8"/>
  <c r="E45" i="8"/>
  <c r="E42" i="8"/>
  <c r="E43" i="8"/>
  <c r="AY29" i="16" l="1"/>
  <c r="AX28" i="16"/>
  <c r="AX29" i="16" s="1"/>
  <c r="AW28" i="16"/>
  <c r="AW29" i="16" s="1"/>
  <c r="AV28" i="16"/>
  <c r="AV29" i="16" s="1"/>
  <c r="AU28" i="16"/>
  <c r="AU29" i="16" s="1"/>
  <c r="AT28" i="16"/>
  <c r="AT29" i="16" s="1"/>
  <c r="AS28" i="16"/>
  <c r="AS29" i="16" s="1"/>
  <c r="AR28" i="16"/>
  <c r="AR29" i="16" s="1"/>
  <c r="AQ28" i="16"/>
  <c r="AQ29" i="16" s="1"/>
  <c r="AP28" i="16"/>
  <c r="AP29" i="16" s="1"/>
  <c r="AO28" i="16"/>
  <c r="AO29" i="16" s="1"/>
  <c r="AN28" i="16"/>
  <c r="AN29" i="16" s="1"/>
  <c r="AM28" i="16"/>
  <c r="AM29" i="16" s="1"/>
  <c r="AL28" i="16"/>
  <c r="AL29" i="16" s="1"/>
  <c r="AK28" i="16"/>
  <c r="AK29" i="16" s="1"/>
  <c r="AJ28" i="16"/>
  <c r="AJ29" i="16" s="1"/>
  <c r="AI28" i="16"/>
  <c r="AI29" i="16" s="1"/>
  <c r="AH28" i="16"/>
  <c r="AH29" i="16" s="1"/>
  <c r="AG28" i="16"/>
  <c r="AG29" i="16" s="1"/>
  <c r="AF28" i="16"/>
  <c r="AF29" i="16" s="1"/>
  <c r="AE28" i="16"/>
  <c r="AE29" i="16" s="1"/>
  <c r="AD28" i="16"/>
  <c r="AD29" i="16" s="1"/>
  <c r="AC28" i="16"/>
  <c r="AC29" i="16" s="1"/>
  <c r="AB28" i="16"/>
  <c r="AB29" i="16" s="1"/>
  <c r="AA28" i="16"/>
  <c r="AA29" i="16" s="1"/>
  <c r="Z28" i="16"/>
  <c r="Z29" i="16" s="1"/>
  <c r="Y28" i="16"/>
  <c r="Y29" i="16" s="1"/>
  <c r="X28" i="16"/>
  <c r="X29" i="16" s="1"/>
  <c r="W28" i="16"/>
  <c r="W29" i="16" s="1"/>
  <c r="V28" i="16"/>
  <c r="V29" i="16" s="1"/>
  <c r="U28" i="16"/>
  <c r="U29" i="16" s="1"/>
  <c r="T28" i="16"/>
  <c r="T29" i="16" s="1"/>
  <c r="S28" i="16"/>
  <c r="S29" i="16" s="1"/>
  <c r="R28" i="16"/>
  <c r="R29" i="16" s="1"/>
  <c r="Q28" i="16"/>
  <c r="Q29" i="16" s="1"/>
  <c r="P28" i="16"/>
  <c r="P29" i="16" s="1"/>
  <c r="O28" i="16"/>
  <c r="O29" i="16" s="1"/>
  <c r="N28" i="16"/>
  <c r="N29" i="16" s="1"/>
  <c r="M28" i="16"/>
  <c r="M29" i="16" s="1"/>
  <c r="L28" i="16"/>
  <c r="L29" i="16" s="1"/>
  <c r="K28" i="16"/>
  <c r="K29" i="16" s="1"/>
  <c r="J28" i="16"/>
  <c r="J29" i="16" s="1"/>
  <c r="I28" i="16"/>
  <c r="I29" i="16" s="1"/>
  <c r="H28" i="16"/>
  <c r="H29" i="16" s="1"/>
  <c r="G28" i="16"/>
  <c r="G29" i="16" s="1"/>
  <c r="F28" i="16"/>
  <c r="F29" i="16" s="1"/>
  <c r="E28" i="16"/>
  <c r="E29" i="16" s="1"/>
  <c r="D28" i="16"/>
  <c r="D29" i="16" s="1"/>
  <c r="C28" i="16"/>
  <c r="C29" i="16" s="1"/>
  <c r="B28" i="16"/>
  <c r="B29" i="16" s="1"/>
  <c r="C37" i="13" l="1"/>
  <c r="C38" i="13" s="1"/>
  <c r="D37" i="13" l="1"/>
  <c r="D38" i="13" s="1"/>
  <c r="E37" i="13" l="1"/>
  <c r="E38" i="13" s="1"/>
  <c r="F37" i="13" l="1"/>
  <c r="F38" i="13" s="1"/>
  <c r="G37" i="13" l="1"/>
  <c r="G38" i="13" s="1"/>
  <c r="H37" i="13" l="1"/>
  <c r="H38" i="13" s="1"/>
  <c r="I37" i="13" l="1"/>
  <c r="I38" i="13" s="1"/>
  <c r="J37" i="13" l="1"/>
  <c r="J38" i="13" s="1"/>
  <c r="K37" i="13" l="1"/>
  <c r="K38" i="13" s="1"/>
  <c r="L37" i="13" l="1"/>
  <c r="L38" i="13" s="1"/>
  <c r="M37" i="13" l="1"/>
  <c r="M38" i="13" s="1"/>
  <c r="N37" i="13" l="1"/>
  <c r="N38" i="13" s="1"/>
  <c r="O37" i="13" l="1"/>
  <c r="O38" i="13" s="1"/>
  <c r="P37" i="13" l="1"/>
  <c r="P38" i="13" s="1"/>
  <c r="Q37" i="13" l="1"/>
  <c r="Q38" i="13" s="1"/>
  <c r="R37" i="13" l="1"/>
  <c r="R38" i="13" s="1"/>
  <c r="S37" i="13" l="1"/>
  <c r="S38" i="13" s="1"/>
  <c r="T37" i="13" l="1"/>
  <c r="T38" i="13" s="1"/>
  <c r="U37" i="13"/>
  <c r="U38" i="13" s="1"/>
  <c r="V37" i="13" l="1"/>
  <c r="V38" i="13" s="1"/>
  <c r="W37" i="13" l="1"/>
  <c r="W38" i="13" s="1"/>
  <c r="X37" i="13" l="1"/>
  <c r="X38" i="13" s="1"/>
  <c r="Y37" i="13" l="1"/>
  <c r="Y38" i="13" s="1"/>
  <c r="Z37" i="13" l="1"/>
  <c r="Z38" i="13" s="1"/>
  <c r="AA37" i="13" l="1"/>
  <c r="AA38" i="13" s="1"/>
  <c r="AB37" i="13" l="1"/>
  <c r="AB38" i="13" s="1"/>
  <c r="AC37" i="13" l="1"/>
  <c r="AC38" i="13" s="1"/>
  <c r="AD37" i="13" l="1"/>
  <c r="AD38" i="13" s="1"/>
  <c r="AE37" i="13" l="1"/>
  <c r="AE38" i="13" s="1"/>
  <c r="AF37" i="13" l="1"/>
  <c r="AF38" i="13" s="1"/>
  <c r="AG37" i="13" l="1"/>
  <c r="AG38" i="13" s="1"/>
  <c r="AH37" i="13" l="1"/>
  <c r="AH38" i="13" s="1"/>
  <c r="AI37" i="13" l="1"/>
  <c r="AI38" i="13" s="1"/>
  <c r="AJ37" i="13" l="1"/>
  <c r="AJ38" i="13" s="1"/>
  <c r="AK37" i="13" l="1"/>
  <c r="AK38" i="13" s="1"/>
  <c r="AL37" i="13" l="1"/>
  <c r="AL38" i="13" s="1"/>
  <c r="AM37" i="13" l="1"/>
  <c r="AM38" i="13" s="1"/>
  <c r="AN37" i="13" l="1"/>
  <c r="AN38" i="13" s="1"/>
  <c r="AO37" i="13" l="1"/>
  <c r="AO38" i="13" s="1"/>
  <c r="AP37" i="13" l="1"/>
  <c r="AP38" i="13" s="1"/>
  <c r="AQ37" i="13" l="1"/>
  <c r="AQ38" i="13" s="1"/>
  <c r="AR37" i="13" l="1"/>
  <c r="AR38" i="13" s="1"/>
  <c r="AS37" i="13" l="1"/>
  <c r="AS38" i="13" s="1"/>
  <c r="AT37" i="13" l="1"/>
  <c r="AT38" i="13" s="1"/>
  <c r="AU37" i="13" l="1"/>
  <c r="AU38" i="13" s="1"/>
  <c r="AV37" i="13" l="1"/>
  <c r="AV38" i="13" s="1"/>
  <c r="AW37" i="13" l="1"/>
  <c r="AW38" i="13" s="1"/>
  <c r="AX37" i="13" l="1"/>
  <c r="AX38" i="13" s="1"/>
  <c r="AY37" i="13" l="1"/>
  <c r="AY38" i="13" s="1"/>
  <c r="AZ37" i="13" l="1"/>
  <c r="AZ38" i="13" s="1"/>
  <c r="BA37" i="13" l="1"/>
  <c r="BA38" i="13" s="1"/>
  <c r="BB37" i="13" l="1"/>
  <c r="BB38" i="13" s="1"/>
  <c r="BC37" i="13" l="1"/>
  <c r="BC38" i="13" s="1"/>
  <c r="BD37" i="13" l="1"/>
  <c r="BD38" i="13" s="1"/>
  <c r="BE37" i="13" l="1"/>
  <c r="BE38" i="13" s="1"/>
  <c r="BF37" i="13" l="1"/>
  <c r="BF38" i="13" s="1"/>
  <c r="BG37" i="13" l="1"/>
  <c r="BG38" i="13" s="1"/>
  <c r="BH37" i="13" l="1"/>
  <c r="BH38" i="13" s="1"/>
  <c r="BI37" i="13" l="1"/>
  <c r="BI38" i="13" s="1"/>
  <c r="BJ37" i="13" l="1"/>
  <c r="BJ38" i="13" s="1"/>
  <c r="BK37" i="13" l="1"/>
  <c r="BK38" i="13" s="1"/>
  <c r="BL37" i="13" l="1"/>
  <c r="BL38" i="13" s="1"/>
  <c r="BM37" i="13" l="1"/>
  <c r="BM38" i="13" s="1"/>
  <c r="BN37" i="13" l="1"/>
  <c r="BN38" i="13" s="1"/>
  <c r="BO37" i="13" l="1"/>
  <c r="BO38" i="13" s="1"/>
  <c r="BP37" i="13" l="1"/>
  <c r="BP38" i="13" s="1"/>
  <c r="BQ37" i="13" l="1"/>
  <c r="BQ38" i="13" s="1"/>
  <c r="BR37" i="13" l="1"/>
  <c r="BR38" i="13" s="1"/>
  <c r="BS37" i="13" l="1"/>
  <c r="BS38" i="13" s="1"/>
  <c r="BT37" i="13" l="1"/>
  <c r="BT38" i="13" s="1"/>
  <c r="BU37" i="13" l="1"/>
  <c r="BU38" i="13" s="1"/>
  <c r="BV37" i="13" l="1"/>
  <c r="BV38" i="13" s="1"/>
  <c r="BW37" i="13" l="1"/>
  <c r="BW38" i="13" s="1"/>
  <c r="BX37" i="13" l="1"/>
  <c r="BX38" i="13" s="1"/>
  <c r="BY37" i="13" l="1"/>
  <c r="BY38" i="13" s="1"/>
  <c r="BZ37" i="13" l="1"/>
  <c r="BZ38" i="13" s="1"/>
  <c r="CA37" i="13" l="1"/>
  <c r="CA38" i="13" s="1"/>
  <c r="CB37" i="13" l="1"/>
  <c r="CB38" i="13" s="1"/>
  <c r="CC37" i="13" l="1"/>
  <c r="CC38" i="13" s="1"/>
  <c r="CD37" i="13" l="1"/>
  <c r="CD38" i="13" s="1"/>
  <c r="CE37" i="13" l="1"/>
  <c r="CE38" i="13" s="1"/>
  <c r="CF37" i="13" l="1"/>
  <c r="CF38" i="13" s="1"/>
  <c r="CG37" i="13" l="1"/>
  <c r="CG38" i="13" s="1"/>
  <c r="CH37" i="13" l="1"/>
  <c r="CH38" i="13" s="1"/>
  <c r="CI37" i="13" l="1"/>
  <c r="CI38" i="13" s="1"/>
  <c r="CJ37" i="13" l="1"/>
  <c r="CJ38" i="13" s="1"/>
  <c r="CK37" i="13" l="1"/>
  <c r="CK38" i="13" s="1"/>
  <c r="CL37" i="13" l="1"/>
  <c r="CL38" i="13" s="1"/>
</calcChain>
</file>

<file path=xl/sharedStrings.xml><?xml version="1.0" encoding="utf-8"?>
<sst xmlns="http://schemas.openxmlformats.org/spreadsheetml/2006/main" count="5799" uniqueCount="3437">
  <si>
    <t>Treviland</t>
  </si>
  <si>
    <t>Plenios</t>
  </si>
  <si>
    <t>Tirudor</t>
  </si>
  <si>
    <t>Hyderis</t>
  </si>
  <si>
    <t>Erigoth</t>
  </si>
  <si>
    <t>Ongolk</t>
  </si>
  <si>
    <t>Norgarde</t>
  </si>
  <si>
    <t>Celedon</t>
  </si>
  <si>
    <t>Darmidia</t>
  </si>
  <si>
    <t>Adulien</t>
  </si>
  <si>
    <t>Kyre</t>
  </si>
  <si>
    <t>Kazeldun</t>
  </si>
  <si>
    <t>Year 1</t>
  </si>
  <si>
    <t>Year 500</t>
  </si>
  <si>
    <t>Humans</t>
  </si>
  <si>
    <t>Elves</t>
  </si>
  <si>
    <t>Dwarves</t>
  </si>
  <si>
    <t>Year 100</t>
  </si>
  <si>
    <t>year 200</t>
  </si>
  <si>
    <t>year 300</t>
  </si>
  <si>
    <t>year 400</t>
  </si>
  <si>
    <t>Celedon Empire</t>
  </si>
  <si>
    <t>Present Day</t>
  </si>
  <si>
    <t>Fourth Age "Age of Tempests"</t>
  </si>
  <si>
    <t>local date</t>
  </si>
  <si>
    <t>years ago</t>
  </si>
  <si>
    <t>High Age of the Celedon Empire</t>
  </si>
  <si>
    <t>Humans tend to think of history only in the scope of their current age, and refer to anything before it as ancient history.</t>
  </si>
  <si>
    <t xml:space="preserve">Each Age is referred to by a name that describes some significant trend of that period of history. </t>
  </si>
  <si>
    <t>Age of Awakening</t>
  </si>
  <si>
    <t>Age of Moons</t>
  </si>
  <si>
    <t>Age of Discovery</t>
  </si>
  <si>
    <t>Age of Conquest</t>
  </si>
  <si>
    <t>Age of Ruin</t>
  </si>
  <si>
    <t>Age of Mists</t>
  </si>
  <si>
    <t>Age of Tempests</t>
  </si>
  <si>
    <t>Calendar</t>
  </si>
  <si>
    <t>date</t>
  </si>
  <si>
    <t>For the grid timeline, I have labeled three sets of markers along the bottom of each "Age Page"</t>
  </si>
  <si>
    <t>* local date = date of this age, what anyone who speaks Common would refer to as the current year date</t>
  </si>
  <si>
    <t>* years ago = actual number of years from current date that this took place, for reference sake</t>
  </si>
  <si>
    <t>This system is known as the Adulien Calendar.</t>
  </si>
  <si>
    <t>Only the elves and very learned scholars and wizards are aware of the Adulien Calendar.</t>
  </si>
  <si>
    <t xml:space="preserve">     Adulien Calendar. The vast majority of those who speak Common use the simple method of years within the current Age.</t>
  </si>
  <si>
    <t>Dwarves and Halflings have their own calendars based mostly on their family histories, but their scholars are aware of the</t>
  </si>
  <si>
    <t>War of the Red Moons</t>
  </si>
  <si>
    <t>Great Plague of the East</t>
  </si>
  <si>
    <t>war of the sea serpents</t>
  </si>
  <si>
    <t>The Great Orc War</t>
  </si>
  <si>
    <t>Dark</t>
  </si>
  <si>
    <t>Crusade</t>
  </si>
  <si>
    <t>War of the Trolls</t>
  </si>
  <si>
    <t>War of the Giants</t>
  </si>
  <si>
    <t>year 600</t>
  </si>
  <si>
    <t>year 700</t>
  </si>
  <si>
    <t>year 800</t>
  </si>
  <si>
    <t>Present Day =</t>
  </si>
  <si>
    <t>vail age</t>
  </si>
  <si>
    <t>30 - the wizard Travix the Moth-eaten leads an army of dwarves and men to rout goblins in the Awnos Mountains in Kendor, turning the goblin army to stone</t>
  </si>
  <si>
    <t>50 - the wizard Antaikon helps rout an army of gnolls invading Treviland</t>
  </si>
  <si>
    <t>150 - Plenios and Tirudor wage war on Treviland, starting the War of the Red Moons</t>
  </si>
  <si>
    <t>260 - End of the War of the Red Moons</t>
  </si>
  <si>
    <t>290 - Orc invasion from the Evermore Mountains into Treviland</t>
  </si>
  <si>
    <t>310 - Cragtilus the wizard for the hero Martin of Pelham drive back the Orc invasion</t>
  </si>
  <si>
    <t>490 - King Ceirdrec of Treviland Assassinated</t>
  </si>
  <si>
    <t>10 - War of the Crowns - Renus, a chieftain among the Trevlilish people, wields the magical sword Epritaax and leads the ouster of Plenios from Rantham and Toleston, beginning the Hyrennus dynasty</t>
  </si>
  <si>
    <t>30 - Plenios and Tirudor unite to fight Treviland</t>
  </si>
  <si>
    <t>40 - Tirudor turns on Plenios, Renus seizes the opportunity to destroy Plenios' navy - no one suspects Renus planted the suspicion in Tirudor's mind to attack Plenios</t>
  </si>
  <si>
    <t>70 - end of War of Crowns, beginning of current borders for Treviland, Plenios, and Tirudor</t>
  </si>
  <si>
    <t>Anything predating the Battle of Vail is considered the "Lost Ages". Almost nothing is known about them.</t>
  </si>
  <si>
    <t xml:space="preserve">History is organized around 1000-year spans, each called an Age. The reason for this is not clear, but may have to do with elves </t>
  </si>
  <si>
    <t xml:space="preserve">     writing the history and their lifespans averaging about 700 years.</t>
  </si>
  <si>
    <t>Each Age begins with a numerical zero-year and counts to year 1000, at which time the calendar resets to zero year for the next age.</t>
  </si>
  <si>
    <t>* Vail Age = actual year count for history starting from the Battle of Vail</t>
  </si>
  <si>
    <t>450 - orcs invade Treviland from the Evermore Mountains, Ceirdrec defeats them with the Crown of Power but his wife dies, he scatters the pieces among his Dukes</t>
  </si>
  <si>
    <t>40 - Durgeddin the Black claims the Carnor Mountains in Kendor as a colony for the Dwarven kingdom of Raurak, begins building the Glitterhame</t>
  </si>
  <si>
    <t>300 - Durgeddin and his peers wiped out by orcs in the Carnor Mountains of Kendor</t>
  </si>
  <si>
    <t>adulthood</t>
  </si>
  <si>
    <t>lifespan</t>
  </si>
  <si>
    <t>Half-Elves</t>
  </si>
  <si>
    <t>Half-Orc</t>
  </si>
  <si>
    <t>Halfling</t>
  </si>
  <si>
    <t>Gnome</t>
  </si>
  <si>
    <t>Xiandai</t>
  </si>
  <si>
    <t>Kaduru</t>
  </si>
  <si>
    <t>Haka'Na</t>
  </si>
  <si>
    <t>Civil War on the continent of Xiandai</t>
  </si>
  <si>
    <t>The challenge with an ancient world is how to record the events in a way that the very description fits the tone of the story world.</t>
  </si>
  <si>
    <t>If we note dates moving forward in time, then an ancient world's dates begin to accumulate to numbers that sound futuristic.</t>
  </si>
  <si>
    <t>The problem posed is it is much easier to factually discuss events in cumulative, forward-moving dates for purposes of discussing how history developed.</t>
  </si>
  <si>
    <t>E.g. "the year 581 in the Age of Wonders"</t>
  </si>
  <si>
    <t>Lost Ages</t>
  </si>
  <si>
    <t>Fourth Ancient Age "Age of Discovery"</t>
  </si>
  <si>
    <t>generations</t>
  </si>
  <si>
    <t>(11500/25)</t>
  </si>
  <si>
    <t>The solution to this was to bunch the ages into larger categories. This way you could refer to the age within an age and keep the number low. (e.g. the third ancient age)</t>
  </si>
  <si>
    <t>(11500/100)</t>
  </si>
  <si>
    <t>(11500/175)</t>
  </si>
  <si>
    <t>(11500/45)</t>
  </si>
  <si>
    <t>(11500/19)</t>
  </si>
  <si>
    <t>(11500/38)</t>
  </si>
  <si>
    <t>(11500/88)</t>
  </si>
  <si>
    <t xml:space="preserve">     The battle is described in the Song of Vail, and took place approximately 11,500 years ago.</t>
  </si>
  <si>
    <r>
      <t xml:space="preserve">The first 4000 years are known as the </t>
    </r>
    <r>
      <rPr>
        <b/>
        <sz val="10"/>
        <rFont val="Arial"/>
        <family val="2"/>
      </rPr>
      <t>Primoridal Ages</t>
    </r>
    <r>
      <rPr>
        <sz val="10"/>
        <rFont val="Arial"/>
        <family val="2"/>
      </rPr>
      <t>.</t>
    </r>
  </si>
  <si>
    <t>race</t>
  </si>
  <si>
    <t>(history/age of maturity)</t>
  </si>
  <si>
    <t>Historical events are often referred to in a backwards perspective, e.g. 'years ago.' Here, higher numbers don't take away from the ancient feel of the world, since we're referring to the past.</t>
  </si>
  <si>
    <t>The ides is to solve this by dividing history into segments. That way any forward-moving counter, when referenced within that segment, is less than the number 1,000 and still sounds old.</t>
  </si>
  <si>
    <t>The segments are referred to themselves as 'ages' which also sounds old-world.</t>
  </si>
  <si>
    <t>The problem posed by these segments was that it makes it hard to keep track of all the several segments so the universal time line becomes difficult to keep in mind.</t>
  </si>
  <si>
    <t>On top of this, referring to multiple ages itself begins to make it feel as if enough time has passed that the story is at a futuristic point (the "Eighth Age" sounds like we should be in space by now)</t>
  </si>
  <si>
    <t>I eventually ended up creating twelve such ages in three age categories. I want to be able to reference things at least 10,000 years old within the known time line.</t>
  </si>
  <si>
    <t>Mahabar</t>
  </si>
  <si>
    <t>Tarbia</t>
  </si>
  <si>
    <t>Islands</t>
  </si>
  <si>
    <t>Xiandai Empire</t>
  </si>
  <si>
    <t>Cosmic</t>
  </si>
  <si>
    <t>magic and supernatural events</t>
  </si>
  <si>
    <t>events in nature</t>
  </si>
  <si>
    <t>religious events</t>
  </si>
  <si>
    <t>Color Code for Event Markers in the Timeline</t>
  </si>
  <si>
    <t>art, literature, and culture</t>
  </si>
  <si>
    <t>towns, cities, and peoples forming, falling, or changing</t>
  </si>
  <si>
    <t>Ancient Ages (AA)</t>
  </si>
  <si>
    <t>Primordial Ages (PA)</t>
  </si>
  <si>
    <t>Written Ages (WA)</t>
  </si>
  <si>
    <t>These ages see older civilizations with no records or records of events in ancient languages that only a handful of scholars can translate.</t>
  </si>
  <si>
    <t>These ages begin to see records of events written in languages either currently used or easily translated by scholars.</t>
  </si>
  <si>
    <t>These ages involve distant events when the world was new; the events that helped shape the world but are distant memories. Very few records exist.</t>
  </si>
  <si>
    <t>TEXT IN PURPLE HAS NOT BEEN SYNCHRONIZED WITH ATLAS DOCUMENTS</t>
  </si>
  <si>
    <t>(formerly Modern Age = check all documents for outdated terminology)</t>
  </si>
  <si>
    <t>(formerly listed as "A1, A2, etc" check all documents for outdated terminology)</t>
  </si>
  <si>
    <t>(formerly listed as "P1, P2, etc" check all documents for outdated terminology)</t>
  </si>
  <si>
    <t>(formerly listed as "M1, M2, etc" check all documents for outdated terminology)</t>
  </si>
  <si>
    <t>Dragons</t>
  </si>
  <si>
    <t>1201+</t>
  </si>
  <si>
    <t>Plenia</t>
  </si>
  <si>
    <t>First Ancient Age "Age of Mists"</t>
  </si>
  <si>
    <t>Second Ancient Age "Age of Ruin"</t>
  </si>
  <si>
    <t>Third Ancient Age "Age of Moons"</t>
  </si>
  <si>
    <t>First Written Age "Age of Conquest"</t>
  </si>
  <si>
    <t>Third Written Age "Age of Tempests"</t>
  </si>
  <si>
    <t>Second Written Age "Age of Awakening"</t>
  </si>
  <si>
    <t>Fourth Written Age</t>
  </si>
  <si>
    <t>War of the Dragons</t>
  </si>
  <si>
    <t>C. Amadar</t>
  </si>
  <si>
    <t xml:space="preserve"> </t>
  </si>
  <si>
    <t>Fall of the</t>
  </si>
  <si>
    <t>420 - Heroes from Plenia and Erigoth band together with the Scepters of Power and defeat Banasar; Orc armies retreat north where evil still lingers beyond the mountains</t>
  </si>
  <si>
    <t>The Scourge of Hrolith</t>
  </si>
  <si>
    <t>380 - The Terror of Caldura - the demented wizard Banasar wields the Crown of Power; he calls forth dark powers in the Caldura Mountains in Northwestern Amadar; an unstoppable army of Orcs marches southward to destroy and defile</t>
  </si>
  <si>
    <t>First</t>
  </si>
  <si>
    <t>natural disasters</t>
  </si>
  <si>
    <t>600 - Second Dark Crusade - the sorceress Mortavay returns as a lich; her agents comb the world for the Crown of Power</t>
  </si>
  <si>
    <t>670 - Mortavay vanquished, end of Second Dark Crusade</t>
  </si>
  <si>
    <t>642 - Mortavay rolls west like an unstoppable wave, raising undead soldiers from the fallen of each battle</t>
  </si>
  <si>
    <t>640 - Mortavay finds the last piece of the Crown of Power, raises an army of creatures in Ongolk and around the Oberon Sea; marches west to seek her revenge on all of the western kingdoms; her aim is to destroy Phaeria before the prophecy can summon the eight heroes</t>
  </si>
  <si>
    <t>668 - Batlle of Arrione - paladins of Arrione are wiped out defending the city as Mortavay's southern arm focuses all its strength in taking the city</t>
  </si>
  <si>
    <t>500 - Dractus' army finds the tower of Xarolax and steals pieces of the Crown of Power, beginning Dractu's bloodlust to find them all</t>
  </si>
  <si>
    <t>525 - Dractus' seige of Mingyun ends in the fall of the city; Dractus claims the final piece of the Crown of Power</t>
  </si>
  <si>
    <t>530 - Eight monks come down from the Mountain of the Flaming Pearl wielding the Scepters of Creation, decimating Dractus' forces along the Longbow River</t>
  </si>
  <si>
    <t>531 - Xiandai forces from Juhua, Kylin, and Huandao rally behind the eight monks and attack Dractus' forces</t>
  </si>
  <si>
    <t>533 - Dractus, fighting on four fronts, personally attacks the army of the Eight Monks; in an epic battle Dractus, the Crown, the monks, and the Scepters are destroyed, ending the scourge of Dractus</t>
  </si>
  <si>
    <t>Dractus</t>
  </si>
  <si>
    <t>War of the Chains</t>
  </si>
  <si>
    <t>War</t>
  </si>
  <si>
    <t>Cataphract Wars</t>
  </si>
  <si>
    <t>Mythenian Empire</t>
  </si>
  <si>
    <t>Age of Norgardian Conquest of the Seas</t>
  </si>
  <si>
    <t>860 - warrior priests of Wodan quest and battle to find the Eight Scepters of War</t>
  </si>
  <si>
    <t>Siege of Amberon</t>
  </si>
  <si>
    <t>Hundred Year Winter</t>
  </si>
  <si>
    <t>War of the Cannibals</t>
  </si>
  <si>
    <t>Reign of the Mystics</t>
  </si>
  <si>
    <t>War of the Myrmekes</t>
  </si>
  <si>
    <t>Amberon</t>
  </si>
  <si>
    <t>Game Play:</t>
  </si>
  <si>
    <t>Characters can make rolls to know or research events in history.</t>
  </si>
  <si>
    <t>Bardic Knowledge rolls are modified by how long ago the event happened or how large it was in scope</t>
  </si>
  <si>
    <t>War with Xiandai</t>
  </si>
  <si>
    <t>of the</t>
  </si>
  <si>
    <t>Second</t>
  </si>
  <si>
    <t>210 City of Brannon is founded in Kyre, begins as a simple fortified camp</t>
  </si>
  <si>
    <t>C. Gaeadon</t>
  </si>
  <si>
    <t>740 - Queen Raseda of Tirudor unites the kingdoms of the west to march against Mortavay's growing army</t>
  </si>
  <si>
    <t>745 - Battle of Fangring; after years of carnage the forces of the west meet Mortavay's army at Tarvos Pass; Queen Raseda falls in battle, but eight heroes arise to slay Mortavay and destroy her crown; end of the First Dark Crusade</t>
  </si>
  <si>
    <t>710 - Mortavay the Fair, a sorceress from Tirudor, travels to the dark ruins of Ongolk to study its ancient evil, becomes the new ruler of Ongolk</t>
  </si>
  <si>
    <t>730 - First Dark Crusade: Mortavay unearths the Crown of Power and enchants a horde of thousands to march on the west, beginning the First Dark Crusade - combined forces of orc, goblin, and gnoll tribes join and march westward and absorb Hyderis and Central Amadar around the Oberon Sea</t>
  </si>
  <si>
    <t>Ancient Ebon Empire</t>
  </si>
  <si>
    <t>Rasalased Dynasty / Golden Age of Tarbia</t>
  </si>
  <si>
    <t>War of Palas</t>
  </si>
  <si>
    <t>over Southern Gaeadon</t>
  </si>
  <si>
    <t>War of Northern Xiandai</t>
  </si>
  <si>
    <t>25-28 Arun pursues Lavanya to Devasena, Suramir, and Turutan; the Mastizaade conquer each city as Lavanya flees just ahead of them</t>
  </si>
  <si>
    <t>Sakura</t>
  </si>
  <si>
    <t>ANCIENT AGES OF Nemmyrl</t>
  </si>
  <si>
    <t xml:space="preserve">The recorded history of Nemmyrl spans over 10,000 years, beginning with the cosmic battle of the gods that destroyed the world and ushered in the current world. </t>
  </si>
  <si>
    <t>Notes on how I developed the time structure of Nemmyrl's history.</t>
  </si>
  <si>
    <t>MODERN AGES OF Nemmyrl</t>
  </si>
  <si>
    <t>WRITTEN AGES OF Nemmyrl</t>
  </si>
  <si>
    <t>PRIMORDIAL AGES OF Nemmyrl</t>
  </si>
  <si>
    <t>722 PA2</t>
  </si>
  <si>
    <t>610 PA3</t>
  </si>
  <si>
    <t>498 PA4</t>
  </si>
  <si>
    <t>386 AA1</t>
  </si>
  <si>
    <t>274 AA2</t>
  </si>
  <si>
    <t>162 AA3</t>
  </si>
  <si>
    <t>50 AA4</t>
  </si>
  <si>
    <t>938 AA4</t>
  </si>
  <si>
    <t>826 WA1</t>
  </si>
  <si>
    <t>714 WA2</t>
  </si>
  <si>
    <t>602 WA3</t>
  </si>
  <si>
    <t>490 WA4</t>
  </si>
  <si>
    <t>834 PA1</t>
  </si>
  <si>
    <t>Date</t>
  </si>
  <si>
    <t>Region</t>
  </si>
  <si>
    <t>Key Events</t>
  </si>
  <si>
    <t>W. Amadaar</t>
  </si>
  <si>
    <t>Cycle of the Comet of Daranachd signalling the 888 year cycle of the Crown of Power</t>
  </si>
  <si>
    <t>722 - the powerful shaman Howahkan is beguiled by dark spirits to enter Sadara, his cult finds the crown of power</t>
  </si>
  <si>
    <t>730 - Howahkan's power grows, he sends his warriors and unholy acolytes to lay waste to the land, making friends with unnatural beasts</t>
  </si>
  <si>
    <t>740 - Howahkan's dark reign comes to an end when the Eight Elders trek into Sadara armed with eight staves given by Wakheon; they defeat Howahkan and are lost in a great fire</t>
  </si>
  <si>
    <t xml:space="preserve">492 - Benificus of the Church of Heironeous commissions a quest to find the Eight Scepters of power; heroes march from Bastion </t>
  </si>
  <si>
    <t>280 - Vestorius raids the southern coast of the Arnland continent, sacking cities and drawing followers to his power</t>
  </si>
  <si>
    <t>289 - the oracle Juventia puts out the call for eight heroes to oppose Vestorius; ignored by anxious generals of Aquila, she frees eight gladiators and names them wardens of the light</t>
  </si>
  <si>
    <t>274 - the mad general Vestorius sacks Sorcia, makes off with a forbidden chest holding the Eye of Helvia; Vestorius uses the relic to find the Crown of Power</t>
  </si>
  <si>
    <t>162 - Rangana, head witch of Suramir, is tempted by a demon to seize the Crown of Power from hell itself</t>
  </si>
  <si>
    <t>165 - Rangana sends the witches of Suramir to the far corners of Mahabar, poisoning the land and summoning dark creatures to destory the kingdom</t>
  </si>
  <si>
    <t>166 - Rangana lays waste to the Chandrabha paladins, destroying their entire order</t>
  </si>
  <si>
    <t>168 - the lords of the land hide in their palaces, their armies laid to waste by Rangana's host; a holy man named Chidakash fails to recruit heroes of the land, is captured by the Dayaakar pirates</t>
  </si>
  <si>
    <t>170 - Chidakash convinces the Dayaakar pirates to take up the cause against Rangana, leads them on a quest to claim the Eight Spears of Ligh</t>
  </si>
  <si>
    <t>175 - after many adventures, the Dayaakar pirates pursue Rangana to the Satva Mountains and wage an epic battle that destroys Rangana and her witches and sends the crown to hell</t>
  </si>
  <si>
    <t>50 - Jumbani, former shaman of Kemba, is led by a vision into the Land of Flames; there he finds the Crown of Power</t>
  </si>
  <si>
    <t>55 - Jumbani harnesses the evil creatures of the vale and marches on all of Mthunzi lands, destroying everything in his path</t>
  </si>
  <si>
    <t>60 - Jumbani's army covers a third of Kaduru; the Naigana desert is brought to life as a great vortex of sand that swallows Harikanya</t>
  </si>
  <si>
    <t>62 - the paladin Tadala rises up out of Ajabar; Tadala and her seven sisters quest and find the Eight Spears of Courage</t>
  </si>
  <si>
    <t>65 - Tadala and the Seven Sisters travel the land, destroying every shaman laying waste to the land</t>
  </si>
  <si>
    <t>71 - Tadala and the Seven Sisters march into the Land of Flames and destroy Jumbani and his demons</t>
  </si>
  <si>
    <t>938 - the evil wizard Wai Hen returns when a novice wizard accidentally opens a portal to the Void; Wai Hen uses his centuries in the Void to learn of the Crown of Power and seeks it out</t>
  </si>
  <si>
    <t>940 - Wai Hen takes over the Valley of Dead Kings and animates an army of stone soldiers</t>
  </si>
  <si>
    <t>941 - Wai Hen and the Stone Army defeat Moghun tribes and recruit several thousand of their riders; Wai Hen opens the way into northern Xiandai</t>
  </si>
  <si>
    <t>942 - Wai Hen and the Stone Army march on Mingyun; High Temple of Xihe is destroyed along with the paladins of the Flaming Pearl</t>
  </si>
  <si>
    <t>951 - Wai Hen hears of heroes roaming the land, liberating people from his reign of terror; launches a campaign to march on Pearl Mountain where the Crown was defeated four thousand years ago</t>
  </si>
  <si>
    <t>955 - a rag tag group of Xiandai heroes confronts Wai Hen atop Pearl Mt and defeat him; the cosmic blast causes Pearl Mt to glow at night to this day</t>
  </si>
  <si>
    <t>833 - the sorceress Agathe and Myrine, paladin of Sargon, battle the Eidolon forces and drive them back into the Tarbian Desert</t>
  </si>
  <si>
    <t>834 - the Eidolon spreads into the Tarbian Desert, slaying and possessing legions of Celedonian troops stationed there; within two years Celedon is desperately battling undead hordes coming out of the desert</t>
  </si>
  <si>
    <t xml:space="preserve">857 - Battle of Agda - the elves of Lo'Shella are crushed by the Eidolon forces at the Agda River and are forced to flee </t>
  </si>
  <si>
    <t>859 - Parseion leads entire northern forces against the Eidolon, Argeia the southern forces; battle is met with Eidolon south of the Hills of the Mystics</t>
  </si>
  <si>
    <t>868 - Isidor and his band fight their way through one horror after another to reach the Mystic Hills; Isidor and his companions liberate the elves imprisoned in the Alona Forest</t>
  </si>
  <si>
    <t>840 - Ulvkil, barbarian chieftain, slays the serpent Heidrun; the dying serpent tricks Ulvkil into taking up the Helmet of Power from his lair</t>
  </si>
  <si>
    <t>841 - Jarl Ulvkil goes mad with the power of the Helmet, raises a dark army of undead warriors and ravages Norgarde</t>
  </si>
  <si>
    <t>870 - Eight warrior priests of Wodan destory Ulvkil and the Helmet and are themselves consumed by the mighty cataclysm</t>
  </si>
  <si>
    <t>Sadara</t>
  </si>
  <si>
    <t>Azura Kingdom</t>
  </si>
  <si>
    <t>War of Sonorus</t>
  </si>
  <si>
    <t>Phrane Empire</t>
  </si>
  <si>
    <t>Orcs</t>
  </si>
  <si>
    <t>Marius Dynasty</t>
  </si>
  <si>
    <t>Oberon War</t>
  </si>
  <si>
    <t>War of the Plains</t>
  </si>
  <si>
    <t>Ancient Ages</t>
  </si>
  <si>
    <t>Written Ages</t>
  </si>
  <si>
    <t>Primordial Ages</t>
  </si>
  <si>
    <t>Skanes</t>
  </si>
  <si>
    <t>Volds</t>
  </si>
  <si>
    <t>Vells</t>
  </si>
  <si>
    <t>Gaufs</t>
  </si>
  <si>
    <t>Dvars</t>
  </si>
  <si>
    <t>Haka</t>
  </si>
  <si>
    <t>Krenns</t>
  </si>
  <si>
    <t>Aurans</t>
  </si>
  <si>
    <t>Ebon</t>
  </si>
  <si>
    <t>Morden</t>
  </si>
  <si>
    <t>Kurgs</t>
  </si>
  <si>
    <t>Yun</t>
  </si>
  <si>
    <t>Oshi</t>
  </si>
  <si>
    <t>Jani</t>
  </si>
  <si>
    <t>Watu</t>
  </si>
  <si>
    <t>Tua</t>
  </si>
  <si>
    <t>Varenns, Gidrenns, Audenns</t>
  </si>
  <si>
    <t>Harduin</t>
  </si>
  <si>
    <t>Plenish</t>
  </si>
  <si>
    <t>(none)</t>
  </si>
  <si>
    <t>Tavians</t>
  </si>
  <si>
    <t>Celedonians</t>
  </si>
  <si>
    <t>Tarbians</t>
  </si>
  <si>
    <t>Peoples of Nemmyrl</t>
  </si>
  <si>
    <t>Kyreans</t>
  </si>
  <si>
    <t>Norgens</t>
  </si>
  <si>
    <t>Mythenians</t>
  </si>
  <si>
    <t>Xiandese</t>
  </si>
  <si>
    <t>Sakuran</t>
  </si>
  <si>
    <t>Mahabri</t>
  </si>
  <si>
    <t>Tuans</t>
  </si>
  <si>
    <t>Kazeks</t>
  </si>
  <si>
    <t>Vorgs</t>
  </si>
  <si>
    <t>Akerons</t>
  </si>
  <si>
    <t>Jindun</t>
  </si>
  <si>
    <t>https://translate.google.com/</t>
  </si>
  <si>
    <t>Prodians</t>
  </si>
  <si>
    <t>Phrane Kingdom</t>
  </si>
  <si>
    <t>Westward expansion of the Gaufs</t>
  </si>
  <si>
    <t>Gauf occupation of the Amadar Northwest</t>
  </si>
  <si>
    <t>Azuma Period</t>
  </si>
  <si>
    <t>610 - the evil sorcerer Tasuzen wields the crown of power and and seizes control of the Azuma throne</t>
  </si>
  <si>
    <t>620 - the Eight Ronin depart Azuma lands, banished for defying Tasuzen</t>
  </si>
  <si>
    <t>622 - the Eight Ronin are summoned by Amaterasu who tells them to find the Eight Blades of the Sun</t>
  </si>
  <si>
    <t xml:space="preserve">640 - The Eight Ronin battle their way to the top of the Domaru Mountains and defeat Tasuzen's armies, slaying Tasuzen and his dragons </t>
  </si>
  <si>
    <t>625 - Tasuzen trades his eyes to the demons in exchange for three dragons, one each to terrorize the west, north, and east</t>
  </si>
  <si>
    <t xml:space="preserve">631 - the Eight Ronin dive beneath Kojin Lake to find the Eight Blades - their struggles form the Kojin River as well as ignite a volcano in the Kioko Mts. </t>
  </si>
  <si>
    <t>635 - the Eight Ronin find the last of the Eight Blades and have them annointed at the Temple of the Rising Sun</t>
  </si>
  <si>
    <t>637 - the Eight Ronin spend the next three years battling Tasuzen's armies</t>
  </si>
  <si>
    <t>War of the Flaming Seas</t>
  </si>
  <si>
    <t>Sakuran Naval Reign</t>
  </si>
  <si>
    <t>945 - Wai Hen lays waste to the armies of the Azuran Kingdom, ending the reign of the Azura Bay region over Xiandai</t>
  </si>
  <si>
    <t>the Great Katuran War</t>
  </si>
  <si>
    <t>Caerron</t>
  </si>
  <si>
    <t>the Iridescent Era</t>
  </si>
  <si>
    <t>Dhaara</t>
  </si>
  <si>
    <t>Arun Dynasty</t>
  </si>
  <si>
    <t>Ordonians</t>
  </si>
  <si>
    <t>Norgarde Names</t>
  </si>
  <si>
    <t xml:space="preserve">Danish </t>
  </si>
  <si>
    <t>http://www.fantasynamegenerators.com/danish-names.php</t>
  </si>
  <si>
    <t xml:space="preserve">Faroese </t>
  </si>
  <si>
    <t>http://www.fantasynamegenerators.com/faroese-names.php</t>
  </si>
  <si>
    <t xml:space="preserve">Icelandic </t>
  </si>
  <si>
    <t>http://www.fantasynamegenerators.com/icelandic-names.php</t>
  </si>
  <si>
    <t>Viking</t>
  </si>
  <si>
    <t>https://www.fantasynamegenerators.com/viking_names.php</t>
  </si>
  <si>
    <t>Treviland Names</t>
  </si>
  <si>
    <t xml:space="preserve">Anglo-Saxon </t>
  </si>
  <si>
    <t>http://www.fantasynamegenerators.com/anglo-saxon-names.php</t>
  </si>
  <si>
    <t xml:space="preserve">Celtic Breton </t>
  </si>
  <si>
    <t>http://www.fantasynamegenerators.com/celtic-breton-names.php</t>
  </si>
  <si>
    <t xml:space="preserve">Celtic Welsh </t>
  </si>
  <si>
    <t>http://www.fantasynamegenerators.com/celtic-welsh-names.php</t>
  </si>
  <si>
    <t xml:space="preserve">Colonial American </t>
  </si>
  <si>
    <t>http://www.fantasynamegenerators.com/colonial-american-names.php</t>
  </si>
  <si>
    <t xml:space="preserve">Cornish </t>
  </si>
  <si>
    <t>http://www.fantasynamegenerators.com/cornish-names.php</t>
  </si>
  <si>
    <t xml:space="preserve">Edwardian </t>
  </si>
  <si>
    <t>http://www.fantasynamegenerators.com/edwardian-names.php</t>
  </si>
  <si>
    <t xml:space="preserve">Elizabethan </t>
  </si>
  <si>
    <t>http://www.fantasynamegenerators.com/elizabethan-names.php</t>
  </si>
  <si>
    <t>Renaissance English</t>
  </si>
  <si>
    <t>https://www.fantasynamegenerators.com/english-renaissance-names.php</t>
  </si>
  <si>
    <t>Ancient Names or Wizard Names</t>
  </si>
  <si>
    <t xml:space="preserve">Celtic Gaul </t>
  </si>
  <si>
    <t>http://www.fantasynamegenerators.com/celtic-gaul-names.php</t>
  </si>
  <si>
    <t>Babylonian</t>
  </si>
  <si>
    <t>https://www.fantasynamegenerators.com/babylonian-names.php</t>
  </si>
  <si>
    <t>Mayan</t>
  </si>
  <si>
    <t>https://www.fantasynamegenerators.com/mayan-names.php</t>
  </si>
  <si>
    <t>Gothic</t>
  </si>
  <si>
    <t>https://www.fantasynamegenerators.com/gothic-names.php</t>
  </si>
  <si>
    <t>Tirudor Names</t>
  </si>
  <si>
    <t>Renaissance Spanish</t>
  </si>
  <si>
    <t>https://www.fantasynamegenerators.com/spanish-renaissance-names.php</t>
  </si>
  <si>
    <t xml:space="preserve">Aragonese </t>
  </si>
  <si>
    <t>http://www.fantasynamegenerators.com/aragonese-names.php</t>
  </si>
  <si>
    <t xml:space="preserve">Argentinian </t>
  </si>
  <si>
    <t>http://www.fantasynamegenerators.com/argentinian-names.php</t>
  </si>
  <si>
    <t xml:space="preserve">Asturian </t>
  </si>
  <si>
    <t>http://www.fantasynamegenerators.com/asturian-names.php</t>
  </si>
  <si>
    <t xml:space="preserve">Basque </t>
  </si>
  <si>
    <t>http://www.fantasynamegenerators.com/basque-names.php</t>
  </si>
  <si>
    <t xml:space="preserve">Brazilian </t>
  </si>
  <si>
    <t>http://www.fantasynamegenerators.com/brazilian-names.php</t>
  </si>
  <si>
    <t xml:space="preserve">Catalan </t>
  </si>
  <si>
    <t>http://www.fantasynamegenerators.com/catalan-names.php</t>
  </si>
  <si>
    <t xml:space="preserve">Hispanic </t>
  </si>
  <si>
    <t>http://www.fantasynamegenerators.com/hispanic_names.php</t>
  </si>
  <si>
    <t>Plenish Names</t>
  </si>
  <si>
    <t>Norman</t>
  </si>
  <si>
    <t>https://www.fantasynamegenerators.com/norman-names.php</t>
  </si>
  <si>
    <t>Renaissance French</t>
  </si>
  <si>
    <t>https://www.fantasynamegenerators.com/french-renaissance-names.php</t>
  </si>
  <si>
    <t xml:space="preserve">Belgian </t>
  </si>
  <si>
    <t>http://www.fantasynamegenerators.com/belgian-names.php</t>
  </si>
  <si>
    <t xml:space="preserve">Cajun </t>
  </si>
  <si>
    <t>http://www.fantasynamegenerators.com/cajun-names.php</t>
  </si>
  <si>
    <t xml:space="preserve">French </t>
  </si>
  <si>
    <t>http://www.fantasynamegenerators.com/french_names.php</t>
  </si>
  <si>
    <t xml:space="preserve">Haitian </t>
  </si>
  <si>
    <t>http://www.fantasynamegenerators.com/haitian-names.php</t>
  </si>
  <si>
    <t>Erigoth Names</t>
  </si>
  <si>
    <t>Renaissance German</t>
  </si>
  <si>
    <t>https://www.fantasynamegenerators.com/german-renaissance-names.php</t>
  </si>
  <si>
    <t xml:space="preserve">Austrian </t>
  </si>
  <si>
    <t>http://www.fantasynamegenerators.com/austrian-names.php</t>
  </si>
  <si>
    <t xml:space="preserve">Dutch </t>
  </si>
  <si>
    <t>http://www.fantasynamegenerators.com/dutch_names.php</t>
  </si>
  <si>
    <t xml:space="preserve">Frankish </t>
  </si>
  <si>
    <t>http://www.fantasynamegenerators.com/frankish-names.php</t>
  </si>
  <si>
    <t xml:space="preserve">German </t>
  </si>
  <si>
    <t>http://www.fantasynamegenerators.com/german_names.php</t>
  </si>
  <si>
    <t>Hyderis Names</t>
  </si>
  <si>
    <t xml:space="preserve">Bulgarian </t>
  </si>
  <si>
    <t>http://www.fantasynamegenerators.com/bulgarian-names.php</t>
  </si>
  <si>
    <t xml:space="preserve">Chechen </t>
  </si>
  <si>
    <t>http://www.fantasynamegenerators.com/chechen-names.php</t>
  </si>
  <si>
    <t xml:space="preserve">Czech </t>
  </si>
  <si>
    <t>http://www.fantasynamegenerators.com/czech-names.php</t>
  </si>
  <si>
    <t xml:space="preserve">Estonian </t>
  </si>
  <si>
    <t>http://www.fantasynamegenerators.com/estonian-names.php</t>
  </si>
  <si>
    <t xml:space="preserve">Finnish </t>
  </si>
  <si>
    <t>http://www.fantasynamegenerators.com/finnish-names.php</t>
  </si>
  <si>
    <t xml:space="preserve">Frisia </t>
  </si>
  <si>
    <t>http://www.fantasynamegenerators.com/frisian-names.php</t>
  </si>
  <si>
    <t xml:space="preserve">Georgian </t>
  </si>
  <si>
    <t>http://www.fantasynamegenerators.com/georgian-names.php</t>
  </si>
  <si>
    <t>Indiron Names</t>
  </si>
  <si>
    <t>Renaissance Italian</t>
  </si>
  <si>
    <t>https://www.fantasynamegenerators.com/italian-renaissance-names.php</t>
  </si>
  <si>
    <t>Haka'Na Names</t>
  </si>
  <si>
    <t>Native American</t>
  </si>
  <si>
    <t>https://www.fantasynamegenerators.com/native_american_names.php</t>
  </si>
  <si>
    <t>Celedonian Names</t>
  </si>
  <si>
    <t xml:space="preserve">Etruscan </t>
  </si>
  <si>
    <t>http://www.fantasynamegenerators.com/etruscan-names.php</t>
  </si>
  <si>
    <t xml:space="preserve">Gothic </t>
  </si>
  <si>
    <t>http://www.fantasynamegenerators.com/gothic-names.php</t>
  </si>
  <si>
    <t>Roman</t>
  </si>
  <si>
    <t>https://www.fantasynamegenerators.com/roman_names.php</t>
  </si>
  <si>
    <t>Tarbian Names</t>
  </si>
  <si>
    <t>Moorish</t>
  </si>
  <si>
    <t>https://www.fantasynamegenerators.com/moorish-names.php</t>
  </si>
  <si>
    <t xml:space="preserve">Amazigh / Berber </t>
  </si>
  <si>
    <t>http://www.fantasynamegenerators.com/amazigh-names.php</t>
  </si>
  <si>
    <t xml:space="preserve">Algerian </t>
  </si>
  <si>
    <t>http://www.fantasynamegenerators.com/algerian-names.php</t>
  </si>
  <si>
    <t xml:space="preserve">Arab / Muslim </t>
  </si>
  <si>
    <t>http://www.fantasynamegenerators.com/muslim_names.php</t>
  </si>
  <si>
    <t xml:space="preserve">Assyrian </t>
  </si>
  <si>
    <t>http://www.fantasynamegenerators.com/assyrian-names.php</t>
  </si>
  <si>
    <t xml:space="preserve">Babylonian </t>
  </si>
  <si>
    <t>http://www.fantasynamegenerators.com/babylonian-names.php</t>
  </si>
  <si>
    <t xml:space="preserve">Dari </t>
  </si>
  <si>
    <t>http://www.fantasynamegenerators.com/dari-names.php</t>
  </si>
  <si>
    <t xml:space="preserve">Egyptian (ancient) </t>
  </si>
  <si>
    <t>http://www.fantasynamegenerators.com/egyptian-names.php</t>
  </si>
  <si>
    <t xml:space="preserve">Egyptian (modern) </t>
  </si>
  <si>
    <t>http://www.fantasynamegenerators.com/modern-egyptian-names.php</t>
  </si>
  <si>
    <t xml:space="preserve">Ancient Greek Names </t>
  </si>
  <si>
    <t>http://www.fantasynamegenerators.com/ancient-greek-names.php</t>
  </si>
  <si>
    <t xml:space="preserve">Byzantine </t>
  </si>
  <si>
    <t>http://www.fantasynamegenerators.com/byzantine-names.php</t>
  </si>
  <si>
    <t xml:space="preserve">Cyprus / Cypriot </t>
  </si>
  <si>
    <t>http://www.fantasynamegenerators.com/cypriot-names.php</t>
  </si>
  <si>
    <t xml:space="preserve">Greek </t>
  </si>
  <si>
    <t>http://www.fantasynamegenerators.com/greek_names.php</t>
  </si>
  <si>
    <t xml:space="preserve">Hellenic </t>
  </si>
  <si>
    <t>http://www.fantasynamegenerators.com/hellenic-names.php</t>
  </si>
  <si>
    <t>Kyre Names</t>
  </si>
  <si>
    <t xml:space="preserve">Celtic Irish Names </t>
  </si>
  <si>
    <t>http://www.fantasynamegenerators.com/irish-names.php</t>
  </si>
  <si>
    <t xml:space="preserve">Celtic Manx Names </t>
  </si>
  <si>
    <t>http://www.fantasynamegenerators.com/manx-names.php</t>
  </si>
  <si>
    <t xml:space="preserve">Celtic Scottish Names </t>
  </si>
  <si>
    <t>http://www.fantasynamegenerators.com/celtic_names.php</t>
  </si>
  <si>
    <t>Kazelduun Names</t>
  </si>
  <si>
    <t xml:space="preserve">Albanian </t>
  </si>
  <si>
    <t>http://www.fantasynamegenerators.com/albanian-names.php</t>
  </si>
  <si>
    <t xml:space="preserve">Armenian </t>
  </si>
  <si>
    <t>http://www.fantasynamegenerators.com/armenian-names.php</t>
  </si>
  <si>
    <t xml:space="preserve">Croatian </t>
  </si>
  <si>
    <t>http://www.fantasynamegenerators.com/croatian-names.php</t>
  </si>
  <si>
    <t>http://www.fantasynamegenerators.com/hungarian-names.php</t>
  </si>
  <si>
    <t xml:space="preserve">Hungarian </t>
  </si>
  <si>
    <t>Kazelduun Names (single names)</t>
  </si>
  <si>
    <t xml:space="preserve">Balochi / Iran </t>
  </si>
  <si>
    <t>http://www.fantasynamegenerators.com/balochi-names.php</t>
  </si>
  <si>
    <t xml:space="preserve">Bashkir / Russia </t>
  </si>
  <si>
    <t>http://www.fantasynamegenerators.com/bashkir-names.php</t>
  </si>
  <si>
    <t xml:space="preserve">Hausa </t>
  </si>
  <si>
    <t>http://www.fantasynamegenerators.com/hausa-names.php</t>
  </si>
  <si>
    <t xml:space="preserve">Innuit </t>
  </si>
  <si>
    <t>http://www.fantasynamegenerators.com/inuit-names.php</t>
  </si>
  <si>
    <t>Xiandai Names</t>
  </si>
  <si>
    <t xml:space="preserve">Burmese </t>
  </si>
  <si>
    <t>http://www.fantasynamegenerators.com/burmese-myanmar-names.php</t>
  </si>
  <si>
    <t xml:space="preserve">Chinese </t>
  </si>
  <si>
    <t>http://www.fantasynamegenerators.com/chinese_names.php</t>
  </si>
  <si>
    <t xml:space="preserve">Hmong </t>
  </si>
  <si>
    <t>http://www.fantasynamegenerators.com/hmong-names.php</t>
  </si>
  <si>
    <t>Sakuran Names</t>
  </si>
  <si>
    <t>Japanese</t>
  </si>
  <si>
    <t>https://www.fantasynamegenerators.com/japanese_names.php</t>
  </si>
  <si>
    <t>Japanese (Edo)</t>
  </si>
  <si>
    <t>https://www.fantasynamegenerators.com/edo-japanese-names.php</t>
  </si>
  <si>
    <t>Mahabar Names</t>
  </si>
  <si>
    <t xml:space="preserve">Assamese / Indian </t>
  </si>
  <si>
    <t>http://www.fantasynamegenerators.com/assamese-names.php</t>
  </si>
  <si>
    <t xml:space="preserve">Bengali </t>
  </si>
  <si>
    <t>http://www.fantasynamegenerators.com/bengali-names.php</t>
  </si>
  <si>
    <t xml:space="preserve">Gujarati </t>
  </si>
  <si>
    <t>http://www.fantasynamegenerators.com/gujarati-names.php</t>
  </si>
  <si>
    <t xml:space="preserve">Hindi </t>
  </si>
  <si>
    <t>http://www.fantasynamegenerators.com/hindi-names.php</t>
  </si>
  <si>
    <t xml:space="preserve">Indoesian </t>
  </si>
  <si>
    <t>http://www.fantasynamegenerators.com/indonesian-names.php</t>
  </si>
  <si>
    <t>http://www.fantasynamegenerators.com/akkadian-names.php</t>
  </si>
  <si>
    <t>http://www.fantasynamegenerators.com/basotho-names.php</t>
  </si>
  <si>
    <t xml:space="preserve">Cameroonian </t>
  </si>
  <si>
    <t>http://www.fantasynamegenerators.com/cameroonian-names.php</t>
  </si>
  <si>
    <t xml:space="preserve">Ethiopian </t>
  </si>
  <si>
    <t>http://www.fantasynamegenerators.com/ethiopian-names.php</t>
  </si>
  <si>
    <t xml:space="preserve">Igbo </t>
  </si>
  <si>
    <t>http://www.fantasynamegenerators.com/igbo-names.php</t>
  </si>
  <si>
    <t xml:space="preserve">Hawaiian </t>
  </si>
  <si>
    <t>http://www.fantasynamegenerators.com/hawaiian-names.php</t>
  </si>
  <si>
    <t>Fajar (Almadina, Badawi)</t>
  </si>
  <si>
    <t>https://www.fantasynamegenerators.com/zazaki-names.php</t>
  </si>
  <si>
    <t>Zazaki</t>
  </si>
  <si>
    <t>https://www.fantasynamegenerators.com/tshiluba-names.php</t>
  </si>
  <si>
    <t>Tshiluba</t>
  </si>
  <si>
    <t>the Primacy</t>
  </si>
  <si>
    <t>Age of Philosophers</t>
  </si>
  <si>
    <t>826 - Eusaron, a Celedonian general in charge of the garrison at Sargon and scholar of history, stumbles across a map in the Great Library; the map leads to the location of the Crown of Power</t>
  </si>
  <si>
    <t>829 - after leading an expedition of adventurers into the Celestial Mountains Eusaron claims the Crown of Power; he goes insane and begins summoning fell creatures to his lair in the ruins of Zaar</t>
  </si>
  <si>
    <t>865 - Isidor the famous thief of Osireion receives a vision, leads his gang of thieves to the ruins of Zaar; there, they find and steal the Scepters of Power hidden there by Eusaron</t>
  </si>
  <si>
    <t>870 - Isidor and his band confront the Eidolon and slay Eusaron and destroy the Crown of Power</t>
  </si>
  <si>
    <t>855 - Osireion falls to the Eidolon armies</t>
  </si>
  <si>
    <t>Argeian Dynasty</t>
  </si>
  <si>
    <t>Erigots</t>
  </si>
  <si>
    <t>Mythenia</t>
  </si>
  <si>
    <t>War between Mythenia and Kaduru</t>
  </si>
  <si>
    <t>Mythenia Names</t>
  </si>
  <si>
    <t>831 - Eusaron's cult grows into the Eidolon, named for the many wraiths that accompany their host; the Eidolon spreads its terror into southern Mythenia</t>
  </si>
  <si>
    <t>851 - hungry for fresh blood, the Eidolon crosses back through the Thyra Gates and invades Mythenia</t>
  </si>
  <si>
    <t>863 - Mythenia forces that make it out of the Mystic Hills regroup on the far side of the Arxis River as the Eidolon wraiths march on Parseion to crush the high temple there</t>
  </si>
  <si>
    <t>210 - Celedon invades Darmidia and Mythenia, gaining control of the Arnland continent once more</t>
  </si>
  <si>
    <t>862 - Battle of Phyrion - Mythenia forces are surrounded and on the brink of defeat when the Sapphurnus dwarves ride down out of the Argyron Mountains to the rescue</t>
  </si>
  <si>
    <t>War of Cathedrals</t>
  </si>
  <si>
    <t>of</t>
  </si>
  <si>
    <t>Cathedrals</t>
  </si>
  <si>
    <t>war and conflict between humans</t>
  </si>
  <si>
    <t>war between humans and orcs, gnolls, or other humanoid armies</t>
  </si>
  <si>
    <t>Mahabhar</t>
  </si>
  <si>
    <t>Kazelduun</t>
  </si>
  <si>
    <t>Famed Writers</t>
  </si>
  <si>
    <t>Code Civilite</t>
  </si>
  <si>
    <t>Rigoberto, the scandalous</t>
  </si>
  <si>
    <t>Bertrand, writer of tales</t>
  </si>
  <si>
    <t>Adoette (f) the teller of fates</t>
  </si>
  <si>
    <t>Kanamaru</t>
  </si>
  <si>
    <t>Roisin Gafraidh (f)</t>
  </si>
  <si>
    <t>Jafari - writer of many tales</t>
  </si>
  <si>
    <t>Dietmar, chronicler of kings</t>
  </si>
  <si>
    <t>Kwanita, historian of the Haka'Na and the great Halian Cycle</t>
  </si>
  <si>
    <t>Clodomiro, writer of the gods</t>
  </si>
  <si>
    <t>Ohcumgache (f), the chronicler of the great heroes</t>
  </si>
  <si>
    <t>Siegbald, the tale teller</t>
  </si>
  <si>
    <t>Cheasequah, writer of the Endless Tales</t>
  </si>
  <si>
    <t>Famed Poets</t>
  </si>
  <si>
    <t>Ortwin, writer of deep thoughts</t>
  </si>
  <si>
    <t>Onacona, writer of the Cheasequah: the Five Hundred Life and Death Passages</t>
  </si>
  <si>
    <t>Caimin Obaire</t>
  </si>
  <si>
    <t>Rukiya (f) composer of love sonnets</t>
  </si>
  <si>
    <t>Adalbero writer of deeds</t>
  </si>
  <si>
    <t>Ata'Halne, poet of the plains and its creatures</t>
  </si>
  <si>
    <t>Arnolda (f), the romantic</t>
  </si>
  <si>
    <t>Tiwa (f), writer of the countless love passages</t>
  </si>
  <si>
    <t>Otwin the dreamer</t>
  </si>
  <si>
    <t>Amayeta (f), reflections on children, on war, and on betrayal</t>
  </si>
  <si>
    <t>Famed Bards / Musicians</t>
  </si>
  <si>
    <t>Aimar, the battle crier</t>
  </si>
  <si>
    <t>Ahawi (f) the flute player</t>
  </si>
  <si>
    <t>Riona Argain (f)</t>
  </si>
  <si>
    <t>Mshindi - the prankster musician</t>
  </si>
  <si>
    <t>Elric, the horn blower</t>
  </si>
  <si>
    <t>Lootah, the player of the mystic drums</t>
  </si>
  <si>
    <t>Veerle, the silken voice</t>
  </si>
  <si>
    <t>Tadita (f), singer and spirit caller</t>
  </si>
  <si>
    <t>Ludgera (f), the harpist</t>
  </si>
  <si>
    <t>Aleshanee (f), the voice on the wind</t>
  </si>
  <si>
    <t>Famed warriors / conquerors</t>
  </si>
  <si>
    <t>King Benedin Duret</t>
  </si>
  <si>
    <t>General Hademar</t>
  </si>
  <si>
    <t>Odahingum (f) the retriever</t>
  </si>
  <si>
    <t>Rohan Cuana</t>
  </si>
  <si>
    <t>Siwazuri - greatest warlord of all time</t>
  </si>
  <si>
    <t>Lycisca (f) "the Wolf Bitch"</t>
  </si>
  <si>
    <t>Sir Aurbert Jourdain</t>
  </si>
  <si>
    <t>Arnfried, slayer of screechers</t>
  </si>
  <si>
    <t>Howahkan, the wolf runner</t>
  </si>
  <si>
    <t>Dankrad the enslaver</t>
  </si>
  <si>
    <t>Machitsiw, the great uniter of the people</t>
  </si>
  <si>
    <t>Hemma (f) the freedom fighter</t>
  </si>
  <si>
    <t>Tahkeome, slayer of monsters</t>
  </si>
  <si>
    <t>Famed philosophers</t>
  </si>
  <si>
    <t>Kunigund (f) the Wise</t>
  </si>
  <si>
    <t>Cameahwait, teacher of virtues</t>
  </si>
  <si>
    <t>Aogan Lapain</t>
  </si>
  <si>
    <t>Notker, advisor to kings</t>
  </si>
  <si>
    <t>Gigyago (f), writer of the Reflections on Peace and Strife</t>
  </si>
  <si>
    <t>Berta, writer of ethics</t>
  </si>
  <si>
    <t>Mituna (f), diviner of truth and our purpose in this world</t>
  </si>
  <si>
    <t>Roland, teacher of life</t>
  </si>
  <si>
    <t>Powwaw, dweller of the pipe smoke</t>
  </si>
  <si>
    <t>Famed Wizards</t>
  </si>
  <si>
    <t>Rodina (f) the flame tamer</t>
  </si>
  <si>
    <t>Kakawangwa (f) the dispeller of the cold</t>
  </si>
  <si>
    <t>Deaglan Duinnin</t>
  </si>
  <si>
    <t>Mwanahamisi (f) - the Shaper of Clouds</t>
  </si>
  <si>
    <t>Wigmar the mysterious</t>
  </si>
  <si>
    <t>Nahcomence, the speaker to the dead</t>
  </si>
  <si>
    <t>Dark Zelindo</t>
  </si>
  <si>
    <t>Ayashe, mouth of the animal spirits</t>
  </si>
  <si>
    <t>Loreley the enchantress</t>
  </si>
  <si>
    <t>Shiriki, caller of storms</t>
  </si>
  <si>
    <t>Famed religious figures</t>
  </si>
  <si>
    <t>Holy mother Raina of the Wood</t>
  </si>
  <si>
    <t>Magaskawee (f), daughter of the Thunder Bird</t>
  </si>
  <si>
    <t>Faolan Conmara</t>
  </si>
  <si>
    <t>Elewa (f) - the holy woman of Kaduru</t>
  </si>
  <si>
    <t>Vergenia (f) the Chaste</t>
  </si>
  <si>
    <t>Elfrun the Wise</t>
  </si>
  <si>
    <t>Skehandoa, prophet of the Great Spirit</t>
  </si>
  <si>
    <t>Gisela (f) the martyrd messenger</t>
  </si>
  <si>
    <t>Shizhe'E, walker in the clouds of the pipe</t>
  </si>
  <si>
    <t>Volker the Just Judge</t>
  </si>
  <si>
    <t>Ogaki, dispeller of demons</t>
  </si>
  <si>
    <t>Famed works of art</t>
  </si>
  <si>
    <t>famed statues of Edelgard</t>
  </si>
  <si>
    <t>The Decorated Spears of Mapiya</t>
  </si>
  <si>
    <t>the Rosalinde palace</t>
  </si>
  <si>
    <t>The Carved Cliffs of Sicheii</t>
  </si>
  <si>
    <t>The Edeltraud (sculpted into a mountain)</t>
  </si>
  <si>
    <t>The Extravegant Vessels of Kiwidinok (f)</t>
  </si>
  <si>
    <t>Roswitha - the priceless crown</t>
  </si>
  <si>
    <t>The Splendid Lodges of Istaqa</t>
  </si>
  <si>
    <t>Famed songs</t>
  </si>
  <si>
    <t>The Frost Giant's Daughter (scary)</t>
  </si>
  <si>
    <t>Maid of Kendor (romantic)</t>
  </si>
  <si>
    <t>Brig's March (inspiring)</t>
  </si>
  <si>
    <t>Giorlo faces the bull (inspiring)</t>
  </si>
  <si>
    <t>The Many Lovers of Elva (romantic)</t>
  </si>
  <si>
    <t>Forever Winter (scary)</t>
  </si>
  <si>
    <t>The Battles of Kokahay (inspiring)</t>
  </si>
  <si>
    <t>Spring Blossom (romantic)</t>
  </si>
  <si>
    <t>Dance of the Bangles (festive)</t>
  </si>
  <si>
    <t>Eogan's March (inspiring)</t>
  </si>
  <si>
    <t>The Broken Bed (bawdy)</t>
  </si>
  <si>
    <t>Kamaria the Hero (inspiring)</t>
  </si>
  <si>
    <t>The Feats of King Sylades (inspiring)</t>
  </si>
  <si>
    <t>Dance of the Veils (bawdy)</t>
  </si>
  <si>
    <t>March of the Eagle (inspiring)</t>
  </si>
  <si>
    <t>Thalassa, Goddess of the Sea (religious)</t>
  </si>
  <si>
    <t>Drums in the Deep (scary)</t>
  </si>
  <si>
    <t>themes:</t>
  </si>
  <si>
    <t>Hakon and Yrsa (romantic)</t>
  </si>
  <si>
    <t>Follies of Old King Lucan (funny)</t>
  </si>
  <si>
    <t>The Tears of Lady Elisant (sad)</t>
  </si>
  <si>
    <t>The Masks of lovely Casina (funny)</t>
  </si>
  <si>
    <t>Markward's March (inspiring)</t>
  </si>
  <si>
    <t>Who Ya Wake Up Wit (bawdy)</t>
  </si>
  <si>
    <t>Aranck and Numees and their love (sad)</t>
  </si>
  <si>
    <t>Funayūrei - Ghosts of the Dead at Sea (scary)</t>
  </si>
  <si>
    <t>The Rainbow Fish (funny)</t>
  </si>
  <si>
    <t>Fair, Fair Finnabair (romantic)</t>
  </si>
  <si>
    <t>Wake the Dead (religious)</t>
  </si>
  <si>
    <t>Jamba the Hero (inspiring)</t>
  </si>
  <si>
    <t>The Vernal Virgin Dance (festive)</t>
  </si>
  <si>
    <t>The Curse of Saqqara (sad)</t>
  </si>
  <si>
    <t>The Celedon Step (battle song)</t>
  </si>
  <si>
    <t>Pango and Arona (romantic)</t>
  </si>
  <si>
    <t>Hurbad (Battleborn) and the Hundred (Orc) Heads (inspiring)</t>
  </si>
  <si>
    <t>* funny</t>
  </si>
  <si>
    <t>Beat the Shields (festive)</t>
  </si>
  <si>
    <t>The Battle of Myridon (inspiring)</t>
  </si>
  <si>
    <t>The Dragon of Darkwood (scary)</t>
  </si>
  <si>
    <t>Godelina waves farewell (sad)</t>
  </si>
  <si>
    <t>Herlinde's children (funny)</t>
  </si>
  <si>
    <t>The Dragon of Daghorn (scary)</t>
  </si>
  <si>
    <t>Namid Slays his Enemies (inspiring)</t>
  </si>
  <si>
    <t>Princess Katakura (romantic)</t>
  </si>
  <si>
    <t>Comes the Hero Baahubahli (inspiring)</t>
  </si>
  <si>
    <t>Barhan &amp; Dairrona (sad)</t>
  </si>
  <si>
    <t>Blood, Blades, and Willing Maids (festive)</t>
  </si>
  <si>
    <t>Chitundu (funny) song of a bird observing mankind</t>
  </si>
  <si>
    <t>Feast of the Satyrs (funny)</t>
  </si>
  <si>
    <t>Zalika, Flower of the Desert (romantic)</t>
  </si>
  <si>
    <t>Corvus the Raven (funny)</t>
  </si>
  <si>
    <t>The Mouth of Charybdis (scary)</t>
  </si>
  <si>
    <t>Aurana the Golden Angel (religious)</t>
  </si>
  <si>
    <t>* sad</t>
  </si>
  <si>
    <t>Barri and the Mead Barrel (funny)</t>
  </si>
  <si>
    <t>The Duchess and the Dandy (funny)</t>
  </si>
  <si>
    <t>The Battle of Highvow (inspiring)</t>
  </si>
  <si>
    <t>Alvaro and Florinda (romantic)</t>
  </si>
  <si>
    <t>Travels of Tarbinian (meditative)</t>
  </si>
  <si>
    <t>The Blood Dance (festive)</t>
  </si>
  <si>
    <t>Kolenya and the Badger (funny)</t>
  </si>
  <si>
    <t>The Battle at Cold Lantern (sad)</t>
  </si>
  <si>
    <t>The Sting of Ajakava (scary)</t>
  </si>
  <si>
    <t>Cry of the Banshee (scary)</t>
  </si>
  <si>
    <t>The Crones of Witch Water (scary)</t>
  </si>
  <si>
    <t>Valley of Flames (scary)</t>
  </si>
  <si>
    <t>Elymus the Warrior Shepherd (inspiring)</t>
  </si>
  <si>
    <t>The Master's Camel (funny)</t>
  </si>
  <si>
    <t>Seduction of the Dracaenae (scary)</t>
  </si>
  <si>
    <t>The Mermaid Queen (romantic)</t>
  </si>
  <si>
    <t>Pillars of Stone, Tunnels of Gold (bawdy)</t>
  </si>
  <si>
    <t>* inspiring</t>
  </si>
  <si>
    <t>Valgerd and her Sisters (bawdy)</t>
  </si>
  <si>
    <t>The Sinking of the Proudmast (scary)</t>
  </si>
  <si>
    <t>The Lady's Garter (bawdy)</t>
  </si>
  <si>
    <t>Trenti the friendly goblin (funny)</t>
  </si>
  <si>
    <t>The fall of the house of Romilda (sad)</t>
  </si>
  <si>
    <t>The Horse Maiden (romantic)</t>
  </si>
  <si>
    <t>Drums of the Waukheon (inspiring)</t>
  </si>
  <si>
    <t>Song of Raijū - the Lightning Beast (inspiring)</t>
  </si>
  <si>
    <t>The Courtship of Sindra (romantic)</t>
  </si>
  <si>
    <t>The Last Song of Kandel (sad)</t>
  </si>
  <si>
    <t>The Dragon of Foolbog (scary)</t>
  </si>
  <si>
    <t>Hunt of the Panther (inspiring)</t>
  </si>
  <si>
    <t>Dance of the Korybantes (festive)</t>
  </si>
  <si>
    <t>Silver Swords of the Sultan (inspiring)</t>
  </si>
  <si>
    <t>The Vernal Rites (religious)</t>
  </si>
  <si>
    <t>Dance of the Waves (festive)</t>
  </si>
  <si>
    <t>Beat the Cups (festive)</t>
  </si>
  <si>
    <t>* meditative</t>
  </si>
  <si>
    <t>The Ships of Doom (inspiring)</t>
  </si>
  <si>
    <t>The Shepherd's Three Daughters (bawdy)</t>
  </si>
  <si>
    <t>Sir Gravenel's Broken Lance (funny)</t>
  </si>
  <si>
    <t>The Culebre Dragon (scary)</t>
  </si>
  <si>
    <t>The many children of Liolera (funny)</t>
  </si>
  <si>
    <t>Three Cuts He Wagered (funny)</t>
  </si>
  <si>
    <t>Ghosts of Hokachin (scary)</t>
  </si>
  <si>
    <t>The Dancing Bed (bawdy)</t>
  </si>
  <si>
    <t>The Dodgy Chancer (funny)</t>
  </si>
  <si>
    <t>To Death His Wage (inspiring)</t>
  </si>
  <si>
    <t>The Maker Song (religious)</t>
  </si>
  <si>
    <t>The Golden Maids of Keledones (romantic)</t>
  </si>
  <si>
    <t>Ahakban the Trader (funny)</t>
  </si>
  <si>
    <t>Meditrina's Many Visitors (bawdy)</t>
  </si>
  <si>
    <t>Nafanua, the Warrior Goddess (battle song)</t>
  </si>
  <si>
    <t>Elas the Fancy (Elf) (funny)</t>
  </si>
  <si>
    <t>* romantic</t>
  </si>
  <si>
    <t>The Fall of Klomnang (sad)</t>
  </si>
  <si>
    <t>The Queen's Favor (festive)</t>
  </si>
  <si>
    <t>Isabeau and Captain Navarre (romantic)</t>
  </si>
  <si>
    <t>The Wars of the Queens (inspiring)</t>
  </si>
  <si>
    <t>Konrada and Ingolf and their tragic love (sad)</t>
  </si>
  <si>
    <t>Knock the Arrow (inspiring)</t>
  </si>
  <si>
    <t>Minya and Ahuna (romantic)</t>
  </si>
  <si>
    <t>Haku the Fox (funny)</t>
  </si>
  <si>
    <t>The Last Days of Gupura (sad)</t>
  </si>
  <si>
    <t>Box of Frogs (festive)</t>
  </si>
  <si>
    <t>The Quest of the Half-Men (funny)</t>
  </si>
  <si>
    <t>Song of the Orishas (religious)</t>
  </si>
  <si>
    <t>Achlys and Her Victims (scary)</t>
  </si>
  <si>
    <t>Saffron (festive)</t>
  </si>
  <si>
    <t>Tagaloa Creates the Islands (festive)</t>
  </si>
  <si>
    <t>Orikek's Last Stand (sad)</t>
  </si>
  <si>
    <t>* scary</t>
  </si>
  <si>
    <t>Water and Flame (inspiring)</t>
  </si>
  <si>
    <t>Lack-A-Day (funny)</t>
  </si>
  <si>
    <t>The Ladies of the Spring (festive)</t>
  </si>
  <si>
    <t>The Fall of Silveron (sad)</t>
  </si>
  <si>
    <t>Snatcher of Night (scary)</t>
  </si>
  <si>
    <t>Roust the Lad (bawdy)</t>
  </si>
  <si>
    <t>The Water Maiden (bawdy)</t>
  </si>
  <si>
    <t>Ningyo and the Mermaids (bawdy)</t>
  </si>
  <si>
    <t>Song of the Third Eye (religious)</t>
  </si>
  <si>
    <t>Glad-Eyed Ginny (bawdy)</t>
  </si>
  <si>
    <t>Aldreda the Fair (romantic)</t>
  </si>
  <si>
    <t>The Fertility Dance (bawdy)</t>
  </si>
  <si>
    <t>The Last Days of Zaar (sad)</t>
  </si>
  <si>
    <t>Children of Haruun (sad)</t>
  </si>
  <si>
    <t>Fall of Mynus (sad)</t>
  </si>
  <si>
    <t>Sina and the Eel (sad)</t>
  </si>
  <si>
    <t>Hunt of the Horde (battle song)</t>
  </si>
  <si>
    <t>* bawdy</t>
  </si>
  <si>
    <t>The Raven Banner (inspiring)</t>
  </si>
  <si>
    <t>The Captain's Son (sad)</t>
  </si>
  <si>
    <t>Flowers for the Duchess (romantic)</t>
  </si>
  <si>
    <t>Eluira's Private Dance (bawdy)</t>
  </si>
  <si>
    <t>The Mighty Casks of Honey Mead (festive)</t>
  </si>
  <si>
    <t>The Horns of Dethvau (inspiring)</t>
  </si>
  <si>
    <t>The Skin Walkers (scary)</t>
  </si>
  <si>
    <t>Kiseru (The Battle Pipe) (festive)</t>
  </si>
  <si>
    <t>The Devanagari (meditative)</t>
  </si>
  <si>
    <t>The Divvy Ditty (funny)</t>
  </si>
  <si>
    <t>The Lost Children of Foros (sad)</t>
  </si>
  <si>
    <t>Come the Rain (festive)</t>
  </si>
  <si>
    <t>The Naughty Nymph (bawdy)</t>
  </si>
  <si>
    <t>Sands of the Sky (scary)</t>
  </si>
  <si>
    <t>The Gargarons Look for Women (festive)</t>
  </si>
  <si>
    <t>Tilafaiga and the Tattoo (funny)</t>
  </si>
  <si>
    <t>The Unbroken Wall (battle song)</t>
  </si>
  <si>
    <t>* festive</t>
  </si>
  <si>
    <t>Jarn's Small Longboat (bawdy)</t>
  </si>
  <si>
    <t>Drops of Dawn (religious)</t>
  </si>
  <si>
    <t>Three Thieves (funny)</t>
  </si>
  <si>
    <t>Pass the Gold (festive)</t>
  </si>
  <si>
    <t>The Lovely and Lonely Giselda (sad)</t>
  </si>
  <si>
    <t>Three Rivers (festive)</t>
  </si>
  <si>
    <t>Song of the Hunt (festive)</t>
  </si>
  <si>
    <t>Tanuki and Kitsune (The Tanuki and the Fox) (funny)</t>
  </si>
  <si>
    <t>The Tiger's Roar (inspiring)</t>
  </si>
  <si>
    <t>The Blind Cobbler's Thumb (funny)</t>
  </si>
  <si>
    <t>Slippers and Boots (festive)</t>
  </si>
  <si>
    <t>The Hungry Hyena (funny)</t>
  </si>
  <si>
    <t>Beware Charybdis (scary)</t>
  </si>
  <si>
    <t>Kiss of the Marid (scary)</t>
  </si>
  <si>
    <t>Silvanus Woos Deverra (romantic)</t>
  </si>
  <si>
    <t>Pass the Conch (festive)</t>
  </si>
  <si>
    <t>Blood of the Orc (battle song)</t>
  </si>
  <si>
    <t>* herding call</t>
  </si>
  <si>
    <t>Kulning (ancient herding call)</t>
  </si>
  <si>
    <t>The Horns of Illustrim (inspiring)</t>
  </si>
  <si>
    <t>Bells of  Liealia (religious)</t>
  </si>
  <si>
    <t>The Mother's Mercy (religious)</t>
  </si>
  <si>
    <t>Call to the Sky (religious)</t>
  </si>
  <si>
    <t>The Fall of King Idel (sad)</t>
  </si>
  <si>
    <t>Call to the Sun and Moon (religious)</t>
  </si>
  <si>
    <t>Rakshasa (scary)</t>
  </si>
  <si>
    <t>The Follies of Agastas (funny)</t>
  </si>
  <si>
    <t>The Lightning Bird (scary)</t>
  </si>
  <si>
    <t>Gelanor and Graeae (festive)</t>
  </si>
  <si>
    <t>Shaheena and her Bow (inspiring)</t>
  </si>
  <si>
    <t>The Great Horn (battle song)</t>
  </si>
  <si>
    <t>* religious</t>
  </si>
  <si>
    <t>Back to the Beginning (religious)</t>
  </si>
  <si>
    <t>Ode to the Fallen (religious)</t>
  </si>
  <si>
    <t>Hearth and Heart (religious)</t>
  </si>
  <si>
    <t>Fields of Elisium (religious)</t>
  </si>
  <si>
    <t>The Pilgrims of the Sky (religious)</t>
  </si>
  <si>
    <t>* battle song</t>
  </si>
  <si>
    <t>The Fine Wine of Eradine (festive)</t>
  </si>
  <si>
    <t>Skolopendra Awaits (scary)</t>
  </si>
  <si>
    <t>Famed poems / sagas</t>
  </si>
  <si>
    <t>Ringfret's Great Edda (Styrlan skald)</t>
  </si>
  <si>
    <t>The Whakan (cycle tells of the brave deeds of heroes of the Haka'Na)</t>
  </si>
  <si>
    <t>The Tabia - long poem of the deeds of warriors past</t>
  </si>
  <si>
    <t>The Travels of Apiatan the curious</t>
  </si>
  <si>
    <t>The Suitors of Meoquanee (f)</t>
  </si>
  <si>
    <t>Ojinjintka (f) and her many children</t>
  </si>
  <si>
    <t>local deities</t>
  </si>
  <si>
    <t>(many shared with the Norgardsmen)</t>
  </si>
  <si>
    <t>Waukheon, the Thunder Bird</t>
  </si>
  <si>
    <t>Olorun</t>
  </si>
  <si>
    <t>Untunktahe</t>
  </si>
  <si>
    <t>Obatala</t>
  </si>
  <si>
    <t>Uncegila</t>
  </si>
  <si>
    <t>Yemaya</t>
  </si>
  <si>
    <t>Manobozho</t>
  </si>
  <si>
    <t>Eleduwa</t>
  </si>
  <si>
    <t>Chakekenapok</t>
  </si>
  <si>
    <t>Shango</t>
  </si>
  <si>
    <t>Wabasso</t>
  </si>
  <si>
    <t>Ogun</t>
  </si>
  <si>
    <t>Chiciabos</t>
  </si>
  <si>
    <t>Orishas</t>
  </si>
  <si>
    <t>Notes</t>
  </si>
  <si>
    <t>Ictinike</t>
  </si>
  <si>
    <t>Elegua</t>
  </si>
  <si>
    <t>A name in blue means it is listed here exclusively.</t>
  </si>
  <si>
    <t>Sedna</t>
  </si>
  <si>
    <t>Orunmila</t>
  </si>
  <si>
    <t>A name in black means it has been included in the Nemmerle History Timeline</t>
  </si>
  <si>
    <t>Wakan-Tanka</t>
  </si>
  <si>
    <t>Oya</t>
  </si>
  <si>
    <t>Ahayuta-Achi</t>
  </si>
  <si>
    <t>Obaluaye</t>
  </si>
  <si>
    <t>Pamuya, moon goddess</t>
  </si>
  <si>
    <t>Skakpana</t>
  </si>
  <si>
    <t>Beaver</t>
  </si>
  <si>
    <t>Ochosi</t>
  </si>
  <si>
    <t>Coyote</t>
  </si>
  <si>
    <t>Raven</t>
  </si>
  <si>
    <t>Kwatee</t>
  </si>
  <si>
    <t>Erigoth names source: High Old Germanic names from http://www.fantasynamegenerators.com</t>
  </si>
  <si>
    <t>Kaduru names source: Swahili names from http://www.fantasynamegenerators.com</t>
  </si>
  <si>
    <t>Kyre names source: Celtic Irish names from http://www.fantasynamegenerators.com</t>
  </si>
  <si>
    <t>Haka'Na names source: Native American names from http://www.fantasynamegenerators.com</t>
  </si>
  <si>
    <t>Amadar</t>
  </si>
  <si>
    <t>Lands</t>
  </si>
  <si>
    <t>Lost Lands</t>
  </si>
  <si>
    <t>Adhanar</t>
  </si>
  <si>
    <t>Moghun</t>
  </si>
  <si>
    <t>Mthunzi</t>
  </si>
  <si>
    <t>Rokari</t>
  </si>
  <si>
    <t>Oraba</t>
  </si>
  <si>
    <t>Kondabo</t>
  </si>
  <si>
    <t>Barter Bay</t>
  </si>
  <si>
    <t>Vigil</t>
  </si>
  <si>
    <t>and</t>
  </si>
  <si>
    <t>S. Gaeadon</t>
  </si>
  <si>
    <t>Reign of the Cult of Kadra</t>
  </si>
  <si>
    <t>Primordial Age (10,000 years ago)</t>
  </si>
  <si>
    <t xml:space="preserve">·         In the wake of the cataclysmic Battle of the Vail, Nemmerle was a seething landscape of raw energy. There is no record of what existed before the battle. Whether the races existed prior to this time is a mystery.  </t>
  </si>
  <si>
    <t>o   The Elves were few and recalled nothing of the previous incarnation of the world. They populated a giant forest that spanned the entire span of present-day Plenia, Treviland, and Celedon. They called the forest Arlathan. Correlon Larethian commissioned them to go out into the world and tends its forests.</t>
  </si>
  <si>
    <t>o   The Dwarves were few and appeared in the Stonecurtain Mountains. Moradin bid them go forth and master the roots of the world.</t>
  </si>
  <si>
    <t>o   Humans appeared in various parts of the world as scattered tribes.  Of all the races, Humans were the most passionate and eagerly listened to a host of gods.</t>
  </si>
  <si>
    <t>Amadar NW</t>
  </si>
  <si>
    <t>NW</t>
  </si>
  <si>
    <t>The Great Erobring</t>
  </si>
  <si>
    <t>730 PA1 - the wizard Algaron first learns of rune magic from the gods</t>
  </si>
  <si>
    <t>840 PA1 - Ulvkil, barbarian chieftain, slays the serpent Heidrun; the dying serpent tricks Ulvkil into taking up the Helmet of Power from his lair</t>
  </si>
  <si>
    <t>841 PA1 - Jarl Ulvkil goes mad with the power of the Helmet, raises a dark army of undead warriors and ravages Norgarde</t>
  </si>
  <si>
    <t>860 PA1 - warrior priests of Wodan quest and battle to find the Eight Scepters of War</t>
  </si>
  <si>
    <t>870 PA1 - Eight warrior priests of Wodan destory Ulvkil and the Helmet and are themselves consumed by the mighty cataclysm</t>
  </si>
  <si>
    <t>10 PA1 - Heironeous descends to the material plane at Heaven's Tower, his light serves as a beacon for decades inspiring humans to follow the path of virtue and hope</t>
  </si>
  <si>
    <t>390 PA1 - Eckmuir fellowship of druids forms; begin erecting the Sarsen Hylith structures all over present-day Treviland lands</t>
  </si>
  <si>
    <t>580 PA1 - Caedmon, fallen priest of Heironeous, wields the Empty Amulet to cleanse the Awnos Mountains of all magical creatures; Gytha the Faerie Queen directs the land to funnel all the energy back into Caedmon, causing him to explode with magic; Gytha begins dominion over the land now known as Faerdeep Vale</t>
  </si>
  <si>
    <t>60 PA1 - Clash between Waukheon and the Serpent over present-day Thunderbird Mountain</t>
  </si>
  <si>
    <t xml:space="preserve">450 PA1 - The Eye of Ages awakens at the site of present-day Sargon; the eternal eye watches and records the feats of heroes and tyrants </t>
  </si>
  <si>
    <t>120 PA1 - the Cosmic Dragon, wounded from the Battle of Vail, reclines across the Xiandai continent and slumbers in the sleep of ages; his body becomes the Ryuluun Mountains</t>
  </si>
  <si>
    <t>440 PA1 - the first Flaming Pearl descends from heaven atop the mountain now known as Pearl Mountain; it becomes a powerful gift bestowing spiritual energy, wisdom, prosperity, and power</t>
  </si>
  <si>
    <t>620 PA1 - the Heaven Lotus blooms for the first time in Lotus Valley</t>
  </si>
  <si>
    <t>101 PA1 - Fujin and Ryujin bring mighty winds and waves to shape the terrain and coastline of Sakura</t>
  </si>
  <si>
    <t>102 PA1 - Inari walks the length and breadth of Sakura, pouring out her pitcher to make the land fertile</t>
  </si>
  <si>
    <t>103 PA1 - Takemikazuchi brings down lightning and thunder and pierces the land with swords to form the rivers; the rivers mark the sacred form of all sword strokes</t>
  </si>
  <si>
    <t>104 PA1 - Hachiman arrives in Sakura; seeing what the other gods have done, he chooses one hundred of the humans and girds them for battle, instilling in them the art of war and protection</t>
  </si>
  <si>
    <t>160 PA1 - Yiza queen of the Ki-rin arrives in Sakura and makes it her home</t>
  </si>
  <si>
    <t xml:space="preserve">180 PA1 - the Kitsune arrive in Sakura and take up residence in the forest </t>
  </si>
  <si>
    <t>450-680 PA1 - Reign of the Cult of Kadra</t>
  </si>
  <si>
    <t>680 PA1 - the druid Lakhviar joins forces with Kajala the cleric of Indrani; they hunt down and shatter the cult of Kadra</t>
  </si>
  <si>
    <t>820 PA1 - the Great Flood; the god Matsya intervenes and saves all of Mahabar</t>
  </si>
  <si>
    <t>50 PA1 - the gods Olorun, Ogun, Oya, and Eleduwa arrive in Kaduru and wager to divide the land up between them</t>
  </si>
  <si>
    <t>220 PA1 - Matu Matu rises from the sea and blesses the archipelago of the southwest ocean</t>
  </si>
  <si>
    <t>620 PA1 - the Mermaid Queen claims her home as one of the islands north of the Matu archipelago; it is one of the few that survive the Great Malestrom of the Fourth Primordial Age</t>
  </si>
  <si>
    <t>0 PA1 - Corellon Larethian encircles the Isle of Adulien in a protective aura that contains the sleeping Elven children rescued from the Battle of the Vail; she meditates in a garden that becomes the Gidoran Forest</t>
  </si>
  <si>
    <t>100 PA1 - The High Circle of Elven Elders awaken from a century-long sleep on the Isle of Adulien and assess the new world following the cataclysm of the Battle of Vail. They begin recording their work in the Great Tome of Meditations.</t>
  </si>
  <si>
    <t>220 PA1 - High Circle commissions the Order of Aloevan, ranger ambassadors, to go out into the world and establish havens in every great forest to assume stewardship over the lands; Aloevan rangers take the magical Waters of Brightstar, which can be poured into fonts to communicate back to Adulien</t>
  </si>
  <si>
    <t>340 PA1 - Rangers of Aloevan complete their hundred-year mission and report back to Adulien via the Brightstar Fonts</t>
  </si>
  <si>
    <t>0 PA1 - Battle of Vail - the legendary cosmic battle between the gods that formed present day Nemmyrl</t>
  </si>
  <si>
    <t>390-500 PA2 - Hundred Year Winter blankets Norgarde, thousands die</t>
  </si>
  <si>
    <t>160 PA2 - Beginning of the Phrane Empire: Hunald, a war chieftain, unites tribes around the Gremira region and present-day Robinet and marches east; he carries before him the enchanted sword Bagamort</t>
  </si>
  <si>
    <t>165 PA2 - Hunald conquers tribes west of the Morwenn River</t>
  </si>
  <si>
    <t xml:space="preserve">170 PA2 - Phrane armies push all the way to the Howling Sea; </t>
  </si>
  <si>
    <t>110 PA2 - the Krenn peoples develop fishing towns all around the Sea of Oberon, which serve as the heartland of the Krenn civilization</t>
  </si>
  <si>
    <t>310 PA2 - Hadraxia, an ancient black dragon, emerges from the Oberon Sea and terrorizes the fishermen along the coast</t>
  </si>
  <si>
    <t>325 PA2 - Hadraxia is slain by the Seven Rangers of Daghorn</t>
  </si>
  <si>
    <t>722 PA2 - the powerful shaman Howahkan is beguiled by dark spirits to enter Sadara, his cult finds the crown of power</t>
  </si>
  <si>
    <t>730 PA2 - Howahkan's power grows, he sends his warriors and unholy acolytes to lay waste to the land, making friends with unnatural beasts</t>
  </si>
  <si>
    <t>350 PA2 - the elder djinn Ghakanesh terrorizes the Tarbian wastes</t>
  </si>
  <si>
    <t>281 PA2 -  Kasylla attacks Parseion igniting war, Nemesis abstains from joining</t>
  </si>
  <si>
    <t>283 PA2 - Osireion wages war on Drommica and Aropos in a bid to strengthen its position in the south</t>
  </si>
  <si>
    <t>290 PA2 - Arxis and Estarra assert control over the Siren Straits, seizing boats from the southern towns</t>
  </si>
  <si>
    <t>293 PA2 - Argeia comes to the aide of Drommica and Aropos, uniting the southern tribes into attacking Arxis and Estarra</t>
  </si>
  <si>
    <t>305 PA2 - Parseion, fearing Nemesis getting involved in the wars, signs a pact of peace with them; later that year Parseion burns the town to the ground</t>
  </si>
  <si>
    <t>306 PA2 - Domos, fearing for its safety, joins Parseion and marches on Kasylla</t>
  </si>
  <si>
    <t>330 PA2 - survivors of Nemesis dwelling in the Argyron Mts build up their resources to take revenge; their warriors don black and attack unseen, starting rumors of the Underworld Army</t>
  </si>
  <si>
    <t>435 PA2 - Battle of the Underworld: the necromancer Charexei and his army of undead are destroyed; End of the Cataphract Wars</t>
  </si>
  <si>
    <t>680 PA2 - Temple of the Oracle is built in Domos</t>
  </si>
  <si>
    <t>340 PA2 - Cult of Shastiva: the enchantress Shastiva lures countless men to her cave in the Aramanga Mts overlooking the Naigana desert</t>
  </si>
  <si>
    <t>344 PA2 - the Cult of Shastiva grows, her seductive call irresistible to men; she builds a mighty army and terrrorizes the land</t>
  </si>
  <si>
    <t>346 PA2 - the Battle of Zebron Plains: soldiers from Oarana are sent to slay Shastiva; after a long and bloody battle the army falls prey to her seductive charms</t>
  </si>
  <si>
    <t>380 PA2 - Prince Ntumba of Harikanya leads a group of heroes to destroy the cult; Ntumba slays Shastiva, who reveals herself as a sorceress in snake form, and casts her cursed idols into the desert</t>
  </si>
  <si>
    <t>500 PA2 - the Cult of Shistava re-emerges with multiple sorceresses leading the cult; the cult operates in secret</t>
  </si>
  <si>
    <t>Nishi PA3 - Azuma War</t>
  </si>
  <si>
    <t>340 PA3 - the ancient ice wyrm Aldagin destroys the town of Wykla and makes a home in the Hydar mountains with his mate Cagamal; they rule over the region for two centuries and spawn a dozen white dragons that terrorize the north</t>
  </si>
  <si>
    <t>660 PA3 - Raastig the Black recruits a gnoll army out of the Neversun Forest to march on Krenn lands</t>
  </si>
  <si>
    <t>663 PA3 - Youlen the Crazed leads a gnoll army out of the Decaying Forest to march on Krenn lands</t>
  </si>
  <si>
    <t>665 PA3 - Gnoll armies harass the Krenn tribes for twenty years, seeking to rule the land</t>
  </si>
  <si>
    <t>820 PA3 - Scrolls of the Seer Badru are written, gifted with holy knowledge from the Qareen (spiritual doubles of humans in a parallel dimension)</t>
  </si>
  <si>
    <t>190 PA3 - Terror of the Gorgons in Arxis</t>
  </si>
  <si>
    <t>350 PA3 - the Centaur Wars: centaurs make war with the Akeron over the lands around Maera Lake</t>
  </si>
  <si>
    <t>370 PA3 - peace is struck between humans and the centaur tribes, who hold domain around Maera Lake</t>
  </si>
  <si>
    <t>820 PA3 - rangers from Arxis and Estarra beseach the nymphs to make peace; the nymphs take husbands of the rangers and claim Orpheon Wood as their domain</t>
  </si>
  <si>
    <t>410 PA3 - People of Iolanth are joined by the Elves of Gwyllion Forest and battle demons emerging from the Svarog Valley; the city of Iolanth burns but is saved</t>
  </si>
  <si>
    <t>610 PA3 - the evil sorcerer Tasuzen wields the crown of power and seizes control of the Azuma throne in Shizoku</t>
  </si>
  <si>
    <t>620 PA3 - the Eight Ronin depart Azuma lands, banished for defying Tasuzen</t>
  </si>
  <si>
    <t>622 PA3 - the Eight Ronin are summoned by Amaterasu who tells them to find the Eight Blades of the Sun</t>
  </si>
  <si>
    <t>625 PA3 - Tasuzen trades his eyes to the demons in exchange for three dragons, one each to terrorize the west, north, and east</t>
  </si>
  <si>
    <t>635 PA3 - the Eight Ronin find the last of the Eight Blades and have them anointed at the Temple of the Rising Sun</t>
  </si>
  <si>
    <t>637 PA3 - the Eight Ronin spend the next three years battling Tasuzen's armies</t>
  </si>
  <si>
    <t xml:space="preserve">640 PA3 - The Eight Ronin battle their way to the top of the Domaru Mountains and defeat Tasuzen's armies, slaying Tasuzen and his dragons </t>
  </si>
  <si>
    <t>690-780 PA3 - War of the Myrmekes: ant-like creatures emerge from the jungles and wage war on the human settlements</t>
  </si>
  <si>
    <t>811 PA4 - Elves reclaim the Darkwood and establish the Kingdom of Kalanon</t>
  </si>
  <si>
    <t>860 PA4 - the paladin Avisa Hachette (f) brandishes her sword, Sunbringer, and rallies the human tribes to drive back the Orcs in present-day Plenia</t>
  </si>
  <si>
    <t>870 PA4 - the town of Robinet is built on the ruins of Halphen</t>
  </si>
  <si>
    <t>470 PA4 - Tower of Karkuth is built in present day Treviland by an unknown wizard</t>
  </si>
  <si>
    <t>670 PA4 - silver is discovered in Comelor Valley, catapulting a tiny village into a large town named Silveron; it becomes the hub of all commerce in the Bay of Banners region</t>
  </si>
  <si>
    <t>360 PA4 - The peoples of Machakw and Hurit make peace; the evil witch Wambleeska was never found</t>
  </si>
  <si>
    <t>800 PA4 - the evil wizard Iretrix rises to power past the High Fist Mountains; dark kingdom of Sadara forms in Eastern Amadar</t>
  </si>
  <si>
    <t>75 PA4 - All the surface rivers of the desert disappear. The only rivers that remain are cut deep into channels beneath the sands.</t>
  </si>
  <si>
    <t>110 PA4 - Library of Sargon is built atop the buried lair of the Eye of Ages; curators dubbed the Scribes of Draiachta comb the world for ancient writings to collect</t>
  </si>
  <si>
    <t>502 PA4 - Dractus' armies in the east cross the Sumugan Straits and take Galdan, a prize highly coveted by Dractus to seek revenge for his father's defeat there decades ago</t>
  </si>
  <si>
    <t>505 PA4 - Dractus launches a campaign to conquer all of Southern Xiandai; defeats the Elves in Roku Forest</t>
  </si>
  <si>
    <t>510 PA4 - Dractus, desperate to find all the pieces of the Crown, extends his campaign; his first expedition is against White Crane</t>
  </si>
  <si>
    <t>512 PA4 - Dractus conquers White Crane; rumors of the Crown lead him to invade Kaduru</t>
  </si>
  <si>
    <t>514 PA4 - Dractus fails to take Harikanya but secures the Temple of the Orishas and Arolo; King of Harikanya has his wizard find and turn over a piece of the Crown</t>
  </si>
  <si>
    <t>515 PA4 - Dractus seeks out another piece of the Crown of Power in Mahabar, invades the Bay of Kesh</t>
  </si>
  <si>
    <t>517 PA4 - Dractus conquers Turutan and finds the eleventh piece of the Crown</t>
  </si>
  <si>
    <t>527 PA4 - Dractus takes Mingxia</t>
  </si>
  <si>
    <t>526 PA4 - Dractus launches a campaign of destruction in Xiandai, destroys the Elven settlement in the Hundred Man Forest</t>
  </si>
  <si>
    <t>528 PA4 - Dractus conquers Jade City</t>
  </si>
  <si>
    <t>529 PA4 - Dractus conquers Fortune Town, destroys the Elven settlement in the Whispering Wood</t>
  </si>
  <si>
    <t>530 PA4 - Eight monks come down from the Mountain of the Flaming Pearl wielding the Scepters of Creation, decimating Dractus' forces along the Longbow River</t>
  </si>
  <si>
    <t>531 PA4 - Xiandai forces from Juhua, Kylin, and Huandao rally behind the eight monks and attack Dractus' forces</t>
  </si>
  <si>
    <t>533 PA4 - Dractus, fighting on four fronts, personally attacks the army of the Eight Monks; in an epic battle Dractus, the Crown, the monks, and the Scepters are destroyed, ending the scourge of Dractus</t>
  </si>
  <si>
    <t xml:space="preserve">534 PA4 - Dractus' army flees Xiandai. Moghun hordes waiting for them south of the Ryuluun Mountains destroy what is left of Dractus' mighty army. </t>
  </si>
  <si>
    <t>300 PA4 - The wizard Alqebrin forges the Amulet of Tiamat and summons an army of dragons to his lair in the Valley of Virago</t>
  </si>
  <si>
    <t>312 PA4 - dragons from Virago destroy the towns of Bianjing, Gidonn, Dokuro, Zidao, Raden, and Bailan</t>
  </si>
  <si>
    <t>380 PA4 - the red dragon Immolax, now an adult, gathers the survivors of the Great Dragon War to rule over the region; the mountains henceforth are known as the Elderwyrm Mountains</t>
  </si>
  <si>
    <t>525 PA4 - Fall of Mingyun to forces of General Dractus of Kazeldun; the city is utterly destroyed</t>
  </si>
  <si>
    <t>527 PA4 - Fall of Mingxia to forces of General Dractus of Kazeldun; the city is utterly destroyed</t>
  </si>
  <si>
    <t>528 PA4 - Fall of Jade City to forces of General Dractus of Kazeldun; the city is utterly destroyed</t>
  </si>
  <si>
    <t>529 PA4 - Fall of Fortune Town to forces of General Dractus of Kazeldun; the city is utterly destroyed</t>
  </si>
  <si>
    <t>502 PA4 - General Dractus of Kazeldun conquers Galdan</t>
  </si>
  <si>
    <t>430 PA4 - the great demon Yanagiza lays waste to Blossom Valley</t>
  </si>
  <si>
    <t>517 PA4 - Dractus conquers Turutan and finds the eleventh piece of the Crown of Power</t>
  </si>
  <si>
    <t>535 PA4 - Turutan liberated from the forces of Dractus and rebuilding begins</t>
  </si>
  <si>
    <t>514 PA4 - General Dractus of Kazeldun invades Kaduru; fails to take Harikanya but secures the Temple of the Orishas and Arolo; King of Harikanya has his wizard find and turn over a piece of the Crown</t>
  </si>
  <si>
    <t>535 PA4 - Forces loyal to Dractus are driven from Kaduru; Arolo liberated and rebuilding begins</t>
  </si>
  <si>
    <t>400 PA4 - The Great Cataclysm of Undrizaar the Wizard creates the Great Maelstrom of the Sea</t>
  </si>
  <si>
    <t>402 PA4 - the Matu archipelago crumbles under the pressure of the vast whirlpool; enormous land masses are sucked into the vortex, leaving a swirl of islands marooned within the eternal vortex's arms</t>
  </si>
  <si>
    <t>290 PA4 - King Aleaume of the Phrane Empire wages war with the elves of Ulynar, Aldalinh, and Ari'aanh; the elves utterly wipe out the Phrane armies and slay Aleaume</t>
  </si>
  <si>
    <t>340 PA4 - Dragons from Elderwyrm Mountains wipe out the Elven settlements in the Catalpa Forest, Crying Forest, and on the Isle of Amphiera</t>
  </si>
  <si>
    <t>505 PA4 - Elves of Roku Forest are wiped out by forces led by Dractus of Kazeldun</t>
  </si>
  <si>
    <t>523 PA4 - Dractus destroys the Elven settlement in the Donguri Forest</t>
  </si>
  <si>
    <t>526 PA4 - Dractus destroys the Elven settlement in the Hundred Man Forest</t>
  </si>
  <si>
    <t>529 PA4 - Dractus destroys the Elven settlement in the Whispering Wood</t>
  </si>
  <si>
    <t>370 AA1 - founding of Geirdir by the tribes now identifying as the Hegren</t>
  </si>
  <si>
    <t>540 AA1 - Suttungr Hall is founded in Styrla, beginning the formal tradition of Skaldic poetry and song</t>
  </si>
  <si>
    <t>600 AA1 - a young warrior named Kavven swears a bload oath to Baduhenna on the solitary peak now known as Waroath Mt.</t>
  </si>
  <si>
    <t xml:space="preserve">120 AA1 - the heavenly stone of Starfall is harvested to build a collection of magical weapons called the Star Blades </t>
  </si>
  <si>
    <t xml:space="preserve">220 AA1 - Kingdom of Aldavel forms </t>
  </si>
  <si>
    <t>430 AA1 - Kingdom of Vasera forms</t>
  </si>
  <si>
    <t>190 AA1 - The Curse of Sarlisar: Sarlisar the mage of Osireion crafts the Ten Lamps of Vengeance, unleashing ten curses on the land; an evil horde emerges from the underworld and spreads from the Alcyon and Celestial Mountains and consumes all of Mythenia</t>
  </si>
  <si>
    <t>240 AA1 - Age of the hero Haeleosk, righteous warrior of Helios from Kasylla, who slew the giant serpent from the underworld and its blackguard master Lapetus</t>
  </si>
  <si>
    <t>290 AA1 - Age of the hero Argonesh, wrestler from Nemesis who vanquishes the feared minotaur Gromm and seals the Maze of Monokaam</t>
  </si>
  <si>
    <t>390 AA1 - Age of the hero Helon, the cunning pirate of Drommica who vaquished the dreaded kraken with his ship the Sargonas</t>
  </si>
  <si>
    <t>440 AA1 - Age of the hero Daricles, high priest of Helios from Arxis, who vanquished the demon of Tarjeen and his army of undead hoplites with the Oil Lamp of Caphros</t>
  </si>
  <si>
    <t>490 AA1 - Age of the hero Kanibar of Argeia, the thief who stole the gem of the cyclops of Maeleera and ended a year of darkness in the land</t>
  </si>
  <si>
    <t>540 AA1 - age of the hero Lithia, fleet-footed warrior who ended the kingdom-wide scourge of the sorceress Hyliva and her army of harpies</t>
  </si>
  <si>
    <t>590 AA1 - Age of the hero Plaebeon, master musician and story-teller from Parseion, who spins tales of such mastery that he turns every city state in Mythenia against one another, causing all the evil rulers to vanquish each other for the love of the fabled Arelei, whom Plabeon wins for himself</t>
  </si>
  <si>
    <t xml:space="preserve">640 AA1 - Age of the hero Astormorinx, feared sorceress from Sargon who journeys the astral planes to solve the riddles of the Sphinx Dardala and retrieve the cipher book of Horonn </t>
  </si>
  <si>
    <t>690 AA1 - End of the Decathlon of Heroes AA1 - the last hero is an outcast named Olytius from Domos who dares to challenge the mage Sarlisar, who is still alive five hundred years later as a lich ; Sarlisar summons an army of devils AA1 - Olytius opens a portal in the hall of heroes and convenes all nine of the past heroes of the decathlon AA1 - the battle shakes the earth and the lich is defeated, but all the heroes sacrifice themselves as they and the hall of heroes tumble into an abyss</t>
  </si>
  <si>
    <t>800 AA1 - emergence of the Prodian peoples who consider themselves superior to the native Akerons</t>
  </si>
  <si>
    <t>820 AA1 - the wealthy Prodians of Argeia form the Primacy, a cult bent on racial purity and conquest of the land for the Prodian people</t>
  </si>
  <si>
    <t>323 AA1 - Gengxin unites all people east of the Kang Mountains into the sovereign kingdom of Mingxia</t>
  </si>
  <si>
    <t>680 AA1 - Holong the Resplendent is the first king to be buried in the Valley of the Dead Kings. His Resplendent Palace of the Dead is guarded by living statues created by his wizard Pailan.</t>
  </si>
  <si>
    <t>400 AA1 - Masuharu takes power in Kaijin after his six rivals mysteriously disappear</t>
  </si>
  <si>
    <t>402 AA1 - Masuharu, fearing retaliation from mages, orders a purge of all Onmyōdō (wizards) in Sakura</t>
  </si>
  <si>
    <t>405 AA1 - the Great Katuran War: Sakuran armies unite from all three kingdoms and march south to Mahabar, half to the lands of Yama and half to Vithoba</t>
  </si>
  <si>
    <t>407 AA1 - Sakuran forces deal devastating strikes to Mahabar, taking Turutan and Dumatra</t>
  </si>
  <si>
    <t>410 AA1 - Sakuran warships blockade Devasena while ground forces occupy the Tiger Rivers; Mahabar is divided with Jangi Kara isolated from Suramir</t>
  </si>
  <si>
    <t>411 AA1 - Sakuran conquerors brand the Mahabar people and claim them as slaves</t>
  </si>
  <si>
    <t xml:space="preserve">420 AA1 - After ten years of seige, Suramir falls to Sakuran forces; Jangi Kara pulls back its ships to protect the city </t>
  </si>
  <si>
    <t>422 AA1 - Masuharu's head priest Gonuhan climbs Chakra Mountain and finds the tomb of Indrani's first prophet; he steals the headpiece of Indrani, a relic of great power</t>
  </si>
  <si>
    <t>425 AA1 - Jangi Kara falls; Sakura takes control of all of Mahabar</t>
  </si>
  <si>
    <t>625 AA1 - Jayadeva Lion Eye, a paladin of Indrani, launches a brutal counter assault on the Sakuran occupiers</t>
  </si>
  <si>
    <t>627 AA1 - Jayadeva is drawn to Chakra Mountain where the goddess Indrani gifts him with the Badala Talwar (sword of revenge)</t>
  </si>
  <si>
    <t>629 AA1 - The Lion Eye army crushes the Sakuran forces, striking from the jungles</t>
  </si>
  <si>
    <t>630 AA1 - Jayadeva hunts down the heirs to the priest Gonuhan, slaying them and liberating several Mahabar relics including the headpiece of Indrani</t>
  </si>
  <si>
    <t>631 AA1 - a mysterious monsoon rolls in just as Jayadeva's forces liberate Devasena; the Sakuran forces are dragged out to sea</t>
  </si>
  <si>
    <t>635 AA1 - Battle of Jangi Kara : Jayadeva is slain in the retaking of Jangi Kara but the Sakuran back is broken and Mahabar forces retake their land with savage ferocity</t>
  </si>
  <si>
    <t>190 AA1 - founding of the Chamra Sanctum in Suramir</t>
  </si>
  <si>
    <t>405 AA1 - the Great Katuran War: Sakuran armies march south to Mahabar, half to the lands of Yama and half to Vithoba</t>
  </si>
  <si>
    <t>425 AA1 - Jangi Kara falls; Sakura takes control of all of Mahabar; end of the reign of the Dhaara peoples of Mahabar</t>
  </si>
  <si>
    <t>625 AA1 - Jayadeva Lion Eye, a lowly fighter of the Jani people, launches a brutal counter assault on the Sakuran occupiers</t>
  </si>
  <si>
    <t>627 AA1 - Jayadeva is drawn to Chakra Mountain where the goddess Indrani gifts him with the Badala Talwar (sword of revenge); he is annointed a paladin of Indrani</t>
  </si>
  <si>
    <t>637 AA1 - Tivra, sister of Jayadeva, is crowned Maharani of the land, beginning the rise of the Jani people</t>
  </si>
  <si>
    <t>640 AA1 - the first Kathakar appear in Mahabar; singers and story-tellers, they usher in a new age of culture for the land</t>
  </si>
  <si>
    <t>40 AA2 - Fall of the Elven settlement in the Stolen Forest as Krong's giants destroy the land</t>
  </si>
  <si>
    <t>50 AA2 - the wizard Linjarn the Puny creates the Staff of Behemoth which controls all giants; sets himself up as king of Norgarde</t>
  </si>
  <si>
    <t>50 AA2 - Volsung falls to Linjarn's army of giants</t>
  </si>
  <si>
    <t>60 AA2 - the hero Bjarnwyr and his band battle their way to Linjarn's keep and slay him; the Staff of Behemoth is lost</t>
  </si>
  <si>
    <t>120 AA2 - the hero Astrid slays Krong the king of giants; Hrolfr the Slayer steps up as the new king of giants</t>
  </si>
  <si>
    <t>170 AA2 - Warrior Queen Alfhild leads an army and slays the king of giants Hrolfr the Slayer, driving the giants back to their mountains</t>
  </si>
  <si>
    <t>10 AA2 - Tantivil is founded in Aldavel; overlooking the sea of Oberon, it becomes a major hub of trade and culture in the north and enforces justice on the Oberon Sea</t>
  </si>
  <si>
    <t>130 AA2 - kingdoms of Aldavel and Gildran wage war over access to the Silvercap Mts</t>
  </si>
  <si>
    <t>140 AA2 - war between Aldavel and Gildran ends; Aldavel grants access to the southern end of the Silvercap Mts while Gildran grants access to the open banks of the Oberon Sea</t>
  </si>
  <si>
    <t>330 AA2 - Galyngale grows into a thriving town boosted by friendship with the elves of the nearby wood, which is named Elfrend; the town becomes a hub of culture and magic</t>
  </si>
  <si>
    <t>250 AA2 - a trio of Jindun ships from a convoy anchor off the shores of Sandara while the rest continue to explore the Noreast Jaunt route; ship and crew disappear</t>
  </si>
  <si>
    <t>274 AA2 - the mad general Vestorius sacks Sorcia, makes off with a forbidden chest holding the Eye of Helvia; Vestorius uses the relic to find the Crown of Power</t>
  </si>
  <si>
    <t>280 AA2 - Vestorius raids the southern coast of the Arnland continent, sacking cities and drawing followers to his power</t>
  </si>
  <si>
    <t>289 AA2 - the oracle Juventia puts out the call for eight heroes to oppose Vestorius; ignored by anxious generals of Aquila, she frees eight gladiators and names them wardens of the light</t>
  </si>
  <si>
    <t>470 AA2 - the cleric Hailona leads an army of warriors to rescue Proserpina, restoring the land and ending the famine</t>
  </si>
  <si>
    <t>77 AA2 - Amenset recruits evil clerics throughout Tarbia and spreads unholy terror throughout the seven cities</t>
  </si>
  <si>
    <t>83 AA2 - Nadeera, famed ranger of the Tarbian Desert, leads the Badawi nomadic tribes in an all-out war against Amenset</t>
  </si>
  <si>
    <t>88 AA2 - Nadeera and her six companions split up and each liberate one of the Tarbian cities; Nadeera slays Amenset with an enchanted Mashrafiya sword named Alsalam</t>
  </si>
  <si>
    <t>30 AA2 - Conquest of the Primacy: wealthy Prodians in Argeia raise an army and begin conquest of the land</t>
  </si>
  <si>
    <t>90 AA2 - Destruction of Zaar: the ancient city of Zaar, home to the Akeron culture, is laid to waste by Prodians looking to push all Akeron influence out of the land; the rumored Ephemeral Temple and its relics are lost beneath the ruins</t>
  </si>
  <si>
    <t>570 AA2 - Fall of the Primacy: the oracle Mariada convinces the people of the folly of the Primacy and their regime: a new order of compassionate rule is established and the Primacy collapses, ushering in the Age of Philosophers</t>
  </si>
  <si>
    <t>770 AA2 - Junjii pirates raid Azura Bay, raiding farms and towns and controlling the region for forty years</t>
  </si>
  <si>
    <t>810 AA2 - sea druid Tomotan aides the farmers in the Azura Bay region by trapping the Junjii ships within the bay and calling down devastating storms to destroy the pirates' ships</t>
  </si>
  <si>
    <t>140 AA2 - warriors Raikō and Hōshō infiltrate Shuten’s lair disguised as yamabushi (mountain priests) to free women kidnapped from Kaijin; they slay Shuten,</t>
  </si>
  <si>
    <t>141 AA2 -  Shuten's five horns are made into the magical Five Shuten Spears, his fifteen eyes into the magical Shuten Talismans</t>
  </si>
  <si>
    <t>450 AA2 - the great island kingdom of Tanthalsel erupts when the evil elven mage Halaeron insults the gods; the island sinks beneath the waves at the current location of the Sea of Bhavani</t>
  </si>
  <si>
    <t>130 AA2 - the gods Ogun, Olorun, Takhar, and Shango bicker over Kaduru; they send the Four Spears of Ogun to Bokarra, Tengaibo, Harikanya, and Jaloro; sparks the Four Kaduru Empires</t>
  </si>
  <si>
    <t>150 AA2 - Bokarra armies march across western Kaduru, claiming all towns and villages as far as the Joro Mountains and the Nonthelelelu River, clash with Tengaibo's armies at the edge of the Wilderon Plains</t>
  </si>
  <si>
    <t>160 AA2 - Harikanya armies march across eastern Kaduru, claiming all towns and cities as far west as the Sampala River and Aramanga Mountains and as far south as the Bay of Zunya</t>
  </si>
  <si>
    <t>851 AA3 - The Great Orc Army splits into four forces: The Banners of Blood, Bone, Claw, and Teeth; Blood and Bone march west, Claw invades the Dwarven Kingdom of Citerak, Teeth marches east into the Friendless Fringes</t>
  </si>
  <si>
    <t>852 AA3 - Orcs of the Blood and Bone Banners assault the Great Darkwood Forest and the Kingdom of Kalanon</t>
  </si>
  <si>
    <t>854 AA3 - Banners of Blood and Bone assault Final Forest; Banner of Claw takes Glitren and holds off reinforcements from Rubelor</t>
  </si>
  <si>
    <t>857 AA3 - Orc banners of Blood and Bone meet Plenish forces on the Plains of Gremira; Orcs of the Teeth banner take Windenfre; Orcs of the Claw lure Rubelor and Citerak forces into Glitren and unleash demons from a deep fissure they have created</t>
  </si>
  <si>
    <t>850-873 AA3 - Great Orc War of the West</t>
  </si>
  <si>
    <t>858-872 AA3 - fighting continues off and on around the Plenish Marches, Bane Wood, the Gunnar Gap, and the Plains of Arbock</t>
  </si>
  <si>
    <t xml:space="preserve">140 AA3 - Slogdag the Reaper leads an army of Orcs out of the Godsteeth Mts. bent on destroying human settlements </t>
  </si>
  <si>
    <t>143 AA3 - Leuthard's forces fight on the run and are driven back to Waroath Mountain; recalling the legend of the mountain he ascends the peak and swears to Baduhenna to defeat the Orcs</t>
  </si>
  <si>
    <t>120 AA3 - war erupts between Vasera and Gildran, incited by agents from the Drow dwelling beneath the Stonecurtain Mts</t>
  </si>
  <si>
    <t>131 AA3 - elves of Idenbor broker peace between Vasera and Gildran after unveiling the Drow faction and destroying it</t>
  </si>
  <si>
    <t>450 AA3 - explorers from Vasera seek to expand the kingdom northward, found the town of Haselden as a trade port on the Oberon coast</t>
  </si>
  <si>
    <t xml:space="preserve">455 AA3 - expansion of Vasera meets disaster as explorers incite the anger of the red dragon Xethra ruling over the Fire Twins Mts. </t>
  </si>
  <si>
    <t>456 AA3 - Battle of the Baleful Twins: Xethra rages against the northern armies of Vasera; goblins and orcs are summoned out of the Decaying Forest and cut off the Vaseran armies' retreat; Vaseran forces are wiped out</t>
  </si>
  <si>
    <t>461 AA3 - Vaseran expansion into the north is abandoned but Haselden endures on the northern shores of Oberon, sustained by sea trade and protected by elaborate defensive works</t>
  </si>
  <si>
    <t>540 AA3 - The Great Squall: a massive storm system rolls west across the Myriad Sea and into Korsair Bay, destroying everything in its path</t>
  </si>
  <si>
    <t>720 AA3 - War of Palas River erupts between Kasylla and Parseion</t>
  </si>
  <si>
    <t>810 AA3 - Nemesis conquers the armies of the north, ending the Wars of Palas; instead of asserting rule, the Nemesians sue for a lasting peace for the region</t>
  </si>
  <si>
    <t>820 AA3 - formation of the Mythenian City States</t>
  </si>
  <si>
    <t>390 AA3 - Xiandai invades the islands of Ominotago and Wanahila</t>
  </si>
  <si>
    <t>570 AA3 - Xiandai is driven out of Kaduru</t>
  </si>
  <si>
    <t>590 AA3 - The town of Huandao is established as a farming resource to support the City of Destiny</t>
  </si>
  <si>
    <t>630 AA3 - The town of Baihe (White Crane) is established as a ship-building resource to support the City of Destiny</t>
  </si>
  <si>
    <t>30 AA3 - The Dark Reign of the White Millstone: the demon Satsujin appears in Ayozu; he slays the ruler of the town and assumes control disguises as him</t>
  </si>
  <si>
    <t>31 AA3 - Satsujin attracts followers to Ayozu, instilling fear and awe; he invokes a blud lust in his retainers and launches a campaign of bloodshed in the lands around Ayozu</t>
  </si>
  <si>
    <t>32 AA3 - Satsujin's army raises the banner of the white millstone, which strikes fear throughout the north; Satsujin forces march east to Ako, joined by undead warriors from the Tengu Marshes</t>
  </si>
  <si>
    <t>33 AA3 - Ako falls to the White Millstone armies; later that year Jurojin falls; monks from the temples Aizen, Rokuju, and Benzai are slaughtered, as are all samurai adepts from the Kodokan, Kyuba No Michi, and Bunbu Ichi schools</t>
  </si>
  <si>
    <t>35 AA3 - the city of Shiashi rushes north to face Satsujin's armies, not heeding its ally Kaijin to wait and attack in force; Shiashi troops are ambushed in Thunder Valley and decimated as are all students from the Kenjutsu school</t>
  </si>
  <si>
    <t>36 AA3 - the White Millstone armies pour into Nishi lands of the west but divert a second force east of the Domoru Mountains</t>
  </si>
  <si>
    <t>38 AA3 - Satsujin presses into Blossom Valley; Kaijin forces stall the advance and send dispatches to Cold Lantern to attack the enemy from the rear</t>
  </si>
  <si>
    <t>42 AA3 - Satsujin reveals himself in his demon form: wearing blood red samurai armor and flaming eyes, he beheads a thousand people as food to his demon allies</t>
  </si>
  <si>
    <t>44 AA3 - Satsujin forces ninety four maidens from the captured towns and villages to marry him with the intent to get upon them demonic children; monks of the Tamonten shrine attempt to rescue the maidens but fail, but it does give the maidens enough time to commit suicide</t>
  </si>
  <si>
    <t>52 AA3 - Satsujin creates arcane eyes throughout the land that spy on travelers as well as invoke fear in even the strongest of warriors</t>
  </si>
  <si>
    <t>71 AA3 - a monk from the Kichijo shrine makes it through the Pajra Jungle to resistance forces in the western Azuma lands; he tells of the Eyes of Satsujin, which cause all heroes to hide</t>
  </si>
  <si>
    <t>72 AA3 - The Ninety Four Answer: the greatest samurai from Otemon, Bakaru, and Shizoku  as well as monks from the remaining shrines launch a daring raid on Ayozu, blindfolding themselves on their journey to resist the Eyes of Satsujin</t>
  </si>
  <si>
    <t>73 AA3 - the Azuma samurai attack the demons around Ayozu, sacrificing themselves to allow priests of Amaterasu to banish Satsujin from this world using the Ten Chimes of Heaven</t>
  </si>
  <si>
    <t>80 AA3 - the Ten Chimes of Heaven are divided among the ten shrines throughout Sakura; the eyes of Satsujin, which have closed since his defeat, are destroyed in consecration ceremonies</t>
  </si>
  <si>
    <t>162 AA3 - Rangana, head witch of Suramir, is tempted by a demon to seize the Crown of Power from hell itself</t>
  </si>
  <si>
    <t>165 AA3 - Rangana sends the witches of Suramir to the far corners of Mahabar, poisoning the land and summoning dark creatures to destory the kingdom</t>
  </si>
  <si>
    <t>166 AA3 - Rangana lays waste to the Chandrabha paladins, destroying their entire order</t>
  </si>
  <si>
    <t>168 AA3 - the lords of the land hide in their palaces, their armies laid to waste by Rangana's host; a holy man named Chidakash fails to recruit heroes of the land, is captured by the Dayaakar pirates</t>
  </si>
  <si>
    <t>170 AA3 - Chidakash convinces the Dayaakar pirates to take up the cause against Rangana, leads them on a quest to claim the Eight Spears of Ligh</t>
  </si>
  <si>
    <t>175 AA3 - after many adventures, the Dayaakar pirates pursue Rangana to the Satva Mountains and wage an epic battle that destroys Rangana and her witches and sends the crown to hell</t>
  </si>
  <si>
    <t>590 AA3 - Shreya, the Iridescent Maharani, rallies the peasants of Mahabar to drive out the Xiandai invaders</t>
  </si>
  <si>
    <t xml:space="preserve">592 AA3 - the Shreya calls on the gods to rebuild the land, creating an era of the greatest architecture and art in Mahabar history; the era is called the Iridescent Era </t>
  </si>
  <si>
    <t>600 AA3 - the six Khanda of Nagari are forged, each gifted with powers by one of the gods, and are dispatched to all six cities as symbols of protection</t>
  </si>
  <si>
    <t>852 AA3 - Elves of Aldalinh and Adulien march to aide Kalanon</t>
  </si>
  <si>
    <t>854 AA3 - Banners of Blood and Bone assault Final Forest</t>
  </si>
  <si>
    <t>857 AA3 - Elves of Ulynar march west, Elves of Ari'Aahn march east</t>
  </si>
  <si>
    <t>420 AA4 - the evil cleric Dawinnis angers the gods and causes the town of Serene to sink beneath a huge lake within the current Valley of the Lost Lake</t>
  </si>
  <si>
    <t>760 AA4 - Windenfre armies march forth and take Hammer Hold and Wolfenfels, beginning years of control over northen Erigoth</t>
  </si>
  <si>
    <t>300 AA4 - fall of the Isle of Ariago and the city of Madrina to Orc forces</t>
  </si>
  <si>
    <t>110 AA4 - Lithia of the Dark Eyes lights the hundred lamps in Parseion, opening portals for far off realms for the first time</t>
  </si>
  <si>
    <t>460 AA4 - the Argeian Conquest: Queen Rhodothea of Argeia discovers the Kithara of Conquest, a lyre of such enchantment it emboldens armies to be unbeatable</t>
  </si>
  <si>
    <t>461 AA4 - armies of Argeia surprise Parseion in a night-time raid; Argeia's ships attack up the coast of the Siren Straits, seizing ports and sinking ships that oppose them</t>
  </si>
  <si>
    <t>190 AA4 - Lord Donagal of Treviland leads the first expedition to the coast of northwestern Gaeadon, promising a new land for dispossessed Trevilish farmers and merchants</t>
  </si>
  <si>
    <t>230 AA4 - City of Nuada is founded in Kyre, begins as a simple fortified camp</t>
  </si>
  <si>
    <t>240 AA4 - City of Kelenon is founded in Kyre, begins as a simple fortified camp</t>
  </si>
  <si>
    <t>45 AA4 - the scourge is driven back by Paladins from the Orders of Panlong and of the Flaming Pearl; Wai Hen is cast into the Void</t>
  </si>
  <si>
    <t>440 AA4 - Azura Kingdom marches through Vigil Pass and wages war on Mingyun</t>
  </si>
  <si>
    <t>448 AA4 - Mingyun falls to Azura forces</t>
  </si>
  <si>
    <t>455 AA4 - Azura Kingdom takes Mingxia</t>
  </si>
  <si>
    <t>470 AA4 - Azura forces attack and conquer Baozang</t>
  </si>
  <si>
    <t>479 AA4 - Azura takes Haidan, begins three hundred years of raids on the open seas from the island</t>
  </si>
  <si>
    <t>484 AA4 - Azura takes Kylin</t>
  </si>
  <si>
    <t>590 AA4 - Azura forces attack the Elderwyrm Mountains, succeed in slaying several dragons</t>
  </si>
  <si>
    <t>606 AA4 - Faofang the ancient dragon rises up and destroys the Azuran forces in the Elderwyrm Mts; Faofang takes revenge by flying to Baihe and stealing the Emperor's children</t>
  </si>
  <si>
    <t>50 AA4 - weaponsmith Nagaari visits the realm of fire and retrieves the secret of sword making from Takemikazuchi the god of swords</t>
  </si>
  <si>
    <t>51 AA4 - Nagaari builds his forge in Shizoku</t>
  </si>
  <si>
    <t>80 AA4 - Nagaari, sensing his impending death, commissions his best students to carry on his secrets to swordmaking</t>
  </si>
  <si>
    <t>82 AA4 - Nagaari faces the Inu demon of Agi Bridge and slays him with his first sword before succumbing to his wounds; the sword is lost to the ages</t>
  </si>
  <si>
    <t>100 AA4 - Narikore founds the Shiranui school of sword making in Jurojin</t>
  </si>
  <si>
    <t>105 AA4 - Hirasane founds the Namahage school of sword making in Kaijin</t>
  </si>
  <si>
    <t>210 AA4 - the Kadokan school of Bushido is formed in Ako</t>
  </si>
  <si>
    <t>222 AA4 - the Kyûba No Michi school of Bushido is formed in Ayozu</t>
  </si>
  <si>
    <t>225 AA4 - the Bunbu Ichi school of Bushido is formed in Jurojin</t>
  </si>
  <si>
    <t>228 AA4 - the Kenjutsu school of Bushido is formed in Shiashi</t>
  </si>
  <si>
    <t>231 AA4 - the Gorinso school of Bushido is formed in Kaijin</t>
  </si>
  <si>
    <t>490 AA4 - after decades of war between the three kingdoms, Akabashi of Shizoku becomes the first Emperor of Sakura</t>
  </si>
  <si>
    <t>20 AA4 - Rise of the Dumatra Empire AA4 - Lavanya Singh, daughter of the Raja in Jangi Kara, spurns the affections of Arun, commander of Dumatra's army</t>
  </si>
  <si>
    <t>21 AA4 - General Arun, obsessed with Lavanya, seeks out the goddess Sarama for her help to hunt his prey; Sarama gifts Arun with the Belt of the Ceaseless Hunter</t>
  </si>
  <si>
    <t>22 AA4 - Arun overthrows the Raja of Dumatra to gain power, leads the elite Mastizaade troops and invades Jangi Kara</t>
  </si>
  <si>
    <t>23 AA4 - Jangi Kara falls, Lavanya flees by ship to Devasena</t>
  </si>
  <si>
    <t>29 AA4 - Turutan falls and Lavanya is seized as Arun's queen</t>
  </si>
  <si>
    <t>31 AA4 - Arun is annointed the Samraat, Emperor of all Mahabar; this is considered the end of the Iridescent Era of Mahabar as the throne turns to the art of warfare over culture and beauty</t>
  </si>
  <si>
    <t>420 AA4 - Civil War in Mahabar AA4 - the House of Arun collapses, ending Imperial rule as regions reclaim their independence; this also marks the end of the reign of the Jani people and the rise of the peasant class: the Mahabri</t>
  </si>
  <si>
    <t>460 AA4 - Kalamang the serpent attacks Nyogo; the hero Izagala calls the great sea turtle Ufudu and destroys the serpent</t>
  </si>
  <si>
    <t>50 AA4 - Jumbani, former shaman of Kemba, is led by a vision into the Land of Flames; there he finds the Crown of Power</t>
  </si>
  <si>
    <t>55 AA4 - Jumbani harnesses the evil creatures of the vale and marches on all of Mthunzi lands, destroying everything in his path</t>
  </si>
  <si>
    <t>60 AA4 - Jumbani's army covers a third of Kaduru; the Naigana desert is brought to life as a great vortex of sand that swallows Harikanya</t>
  </si>
  <si>
    <t>62 AA4 - the paladin Tadala rises up out of Ajabar; Tadala and her seven sisters quest and find the Eight Spears of Courage</t>
  </si>
  <si>
    <t>65 AA4 - Tadala and the Seven Sisters travel the land, destroying every shaman laying waste to the land</t>
  </si>
  <si>
    <t>71 AA4 - Tadala and the Seven Sisters march into the Land of Flames and destroy Jumbani and his demons</t>
  </si>
  <si>
    <t>230 AA4 - Fall of Elven settlement of Dagohorn Forest to Orcs in Scourge of Hrolith</t>
  </si>
  <si>
    <t>530 AA4 - Elven settlements fall in the Talon Jungle in the wake of Orc armies waging war on the region</t>
  </si>
  <si>
    <t>760 WA1 - the White Dragon Vitlaga moves into the Raros Mountains</t>
  </si>
  <si>
    <t>400 WA1 - Hill giants from the Owachee Hills harass the town of Machakw under their chief Karawaq</t>
  </si>
  <si>
    <t xml:space="preserve">408 WA1 - Rangers of the Band of the Water Beetle are led by Ciqala Singing Spear and slay the giants over an eight year period. </t>
  </si>
  <si>
    <t>831 WA1 - Eusaron's cult grows into the Eidolon, named for the many wraiths that accompany their host; the Eidolon spreads its terror into southern Mythenia</t>
  </si>
  <si>
    <t>833 WA1 - the sorceress Agathe and Myrine, paladin of Sargon, battle the Eidolon forces and drive them back into the Tarbian Desert</t>
  </si>
  <si>
    <t>834 WA1 - the Eidolon spreads into the Tarbian Desert, slaying and possessing legions of Celedonian troops stationed there; within two years Celedon is desperately battling undead hordes coming out of the desert</t>
  </si>
  <si>
    <t>851 WA1 - hungry for fresh blood, the Eidolon crosses back through the Thyra Gates and invades Mythenia</t>
  </si>
  <si>
    <t>855 WA1 - Osireion falls to the Eidolon armies</t>
  </si>
  <si>
    <t>859 WA1 - Parseion leads entire northern forces against the Eidolon, Argeia the southern forces; battle is met with Eidolon south of the Hills of the Mystics</t>
  </si>
  <si>
    <t>863 WA1 - Mythenia forces that make it out of the Mystic Hills regroup on the far side of the Arxis River as the Eidolon wraiths march on Parseion to crush the high temple there</t>
  </si>
  <si>
    <t>865 WA1 - Isidor the famous thief of Osireion receives a vision, leads his gang of thieves to the ruins of Zaar; there, they find and steal the Scepters of Power hidden there by Eusaron</t>
  </si>
  <si>
    <t>868 WA1 - Isidor and his band fight their way through one horror after another to reach the Mystic Hills; Isidor and his companions liberate the elves imprisoned in the Alona Forest</t>
  </si>
  <si>
    <t>870 WA1 - Isidor and his band confront the Eidolon and slay Eusaron and destroy the Crown of Power</t>
  </si>
  <si>
    <t>140 WA1 - End of First Imperial Dynasty: Emperor Hanying collects all ten Rings of Opulence and is destroyed resulting in a curse on the land and sending it into chaos for centuries</t>
  </si>
  <si>
    <t xml:space="preserve">142 WA1 - War of the Sons of Dragon : towns fall into a hundred year of war between one another over territory, civilization collapses </t>
  </si>
  <si>
    <t>800 WA1 - Mingmei Song (f) of Mingyun receives a vision from Xihe the great sun goddess to unite the lands of Xiandai; bestows upon her the Sword of the Forever Sun</t>
  </si>
  <si>
    <t>822 WA1 - Mingmei Song crowned Empress over all Xiandai, ushering in a new age of culture and civilization; Second Imperial Dynasty begins</t>
  </si>
  <si>
    <t>490 WA1 - the Weavers Guild Jorogumo in Shiashi is wiped out by the local Daimyo for its leader failing to pay proper honor to the clan</t>
  </si>
  <si>
    <t>400 WA1 - the Daayan witches move into the Mire of Samja near Dumatra</t>
  </si>
  <si>
    <t>410 WA1 - Elves of Gwyllion Forest disappear without explanation</t>
  </si>
  <si>
    <t>90 WA2 - Vafthrudnir, king of giants, hands down a set of laws to the men of Jotunn</t>
  </si>
  <si>
    <t>210 WA2 - Norgarde ships raid northern Haka'Na; settle in Kapinga Bay</t>
  </si>
  <si>
    <t>370 WA2 - a dark power comes down from the High Fist Mountains in Sadara and wipes out all Norgarde settlements, driving the Norgardians out of Sadara completely</t>
  </si>
  <si>
    <t>620 WA2 - Mother of Trolls comes down from the Hrungnir Hills and weds the Jarl of Skurn</t>
  </si>
  <si>
    <t>500 WA2 - Plenia split as Arrione, Ataia, Highvow, and Valcouer fight for Indiron while Chryssla, Phaeria, Robinet, Fleur, and Lancett fight for Hylux</t>
  </si>
  <si>
    <t>570 WA2 - refugees from the War of Cathedrals move north and build the town of Chryssla on the ruins from the Great Orc War</t>
  </si>
  <si>
    <t>660 WA2 - town of Cold Anchor is built on the ruins of the city of Sembry, which fell in the Great Orc War</t>
  </si>
  <si>
    <t>740 WA2 - Queen Raseda of Tirudor unites the kingdoms of the west to march against Mortavay's growing army</t>
  </si>
  <si>
    <t>745 WA2 - Battle of Fangring; after years of carnage the forces of the west meet Mortavay's army at Tarvos Pass; Queen Raseda falls in battle, but eight heroes arise to slay Mortavay and destroy her crown; end of the First Dark Crusade</t>
  </si>
  <si>
    <t>20 WA2 - Trevilish tribes defeat the Brontes Legion and liberate Treviland; beginning of the Trevilish reign over present-day Treviland</t>
  </si>
  <si>
    <t>210 WA2 - Hagen Forlock, chieftain of a loose band of halflings driven out of the Corbus Hills, leads his people to the Howling Hills and establishes the first burrows that will grow to become Shyberry</t>
  </si>
  <si>
    <t>211 WA2 - Hagen Forlock travels into the Howling Hills and recovers the magic sword Brathuneidr ("biting snake")</t>
  </si>
  <si>
    <t>250 WA2 - Shyberry grows to become a town in its own right; halflings deposit the Seeds of Yondalla as the holy relic around which the High Cathedral of Yondalla is built</t>
  </si>
  <si>
    <t>842 WA2 - Wolfenfels, sickened by the destruction of Syzith, joins the Dwarves in driving the dragon back; Stonbrek instead attacks the weakened Dwarves</t>
  </si>
  <si>
    <t>10 WA2 - Tirudorans destroy the Phoenix Legion at the Battle of Colova</t>
  </si>
  <si>
    <t>710 WA2 - Mortavay the Fair, a sorceress from Tirudor, travels to the dark ruins of Ongolk to study its ancient evil, becomes the new ruler of Ongolk</t>
  </si>
  <si>
    <t>720 WA2 - Mortavay unites orc tribes and marches east into Haka'Na lands; wipes out Machakw, attacks Turuwe and Hurit</t>
  </si>
  <si>
    <t>724 WA2 - Mortavay's forces are stopped near Moon Lake in the Battle of Moon Lake</t>
  </si>
  <si>
    <t>730 WA2 - First Dark Crusade: Mortavay discovers the Crown of Power and enchants a horde of thousands to march on the west, beginning the First Dark Crusade WA2 - combined forces of orc, goblin, and gnoll tribes join and march westward and absorb Hyderis and Central Amadar around the Oberon Sea</t>
  </si>
  <si>
    <t>5 WA2 - Mythenians drive out the Celedonians; at the Battle of Osireion the Argus Legion falls to the combined forces of the Mythenian cities</t>
  </si>
  <si>
    <t>140 WA2 - Fall of the town of Mynus to Orc invaders</t>
  </si>
  <si>
    <t>160 WA2 - Visellia, high priestess of Pelor, departs the Holy City of Hylux and arrives in Tirudor to spread the faith of Pelor</t>
  </si>
  <si>
    <t>840 WA2 - Aquila is liberated by Drusus the Golden and three legions mustered from Infernus</t>
  </si>
  <si>
    <t>250 WA2 - Mythenia and Suramir give up on Gaeadon</t>
  </si>
  <si>
    <t>790 WA2 - the Kilmarnen beaches in Barter Bay, Captain Larkspur establishes the town Mast Deep</t>
  </si>
  <si>
    <t>302 WA2 - The War of Dark Mountains: Orc armies invade all of Xiandai, pouring out of the Ryuluun Mountains</t>
  </si>
  <si>
    <t>210 WA2 - seat of power in Sakura shifts from Shiashi to Kaijin</t>
  </si>
  <si>
    <t>440 WA2 - 13 witches take over Suramir, ruling from the Chamra Sanctum</t>
  </si>
  <si>
    <t>760 WA2 - Vakpati the Frond-Footed discovers Chakra Mountain and its bounty of gems</t>
  </si>
  <si>
    <t>5 WA2 - Fall of Elves in the Aradia Forest before the Orcs of Sonorus</t>
  </si>
  <si>
    <t>10 WA2 - Fall of the Elves in Minerva Forest before the Orcs of Sonorus</t>
  </si>
  <si>
    <t>20 WA2 - Fall of Elves in the Ceres and Radiant Forests before the Orcs of Sonorus</t>
  </si>
  <si>
    <t>30 WA2 - Fall of the Elves in Orbona and Rusina Forests before the Orcs of Sonorus</t>
  </si>
  <si>
    <t>20 WA3 - Vitlaga the White Dragon of Raros attacks the town of Ragnvor and rampages the countryside for hundreds of miles</t>
  </si>
  <si>
    <t>90 WA3 - Norgarde conquers Hammer Hold, Hansla, and Windenfre in Erigoth</t>
  </si>
  <si>
    <t>100 WA3 - Norgarde conquers Wolfenfels and Dammerung in Erigoth</t>
  </si>
  <si>
    <t>140 WA3 - Norgarde ships cross the Augemere Sea and explore river systems southward</t>
  </si>
  <si>
    <t>150 WA3 - Norgarde raiders invade eastern Treviland and western Tirudor, sack Lyre, Novulum, and Ibilis</t>
  </si>
  <si>
    <t>170 WA3 - Norgarde raiders explore the Wandering Isle, Isle of Ronan, and sack Cold Anchor in Vesper Bay</t>
  </si>
  <si>
    <t>180 WA3 - Norgarde ships crossing the Augemere explore the river systems into Plenia, sack Fleur, Highvow, and Valcouer</t>
  </si>
  <si>
    <t>190 WA3 - Norgarde invaders sack Illustrim</t>
  </si>
  <si>
    <t>200 WA3 - Norgarde ships crossing the Howling Sea explore the river systems southward into Tirudor</t>
  </si>
  <si>
    <t>230 WA3 - Norgarde raiders sack Fortuna in Tirudor</t>
  </si>
  <si>
    <t>240 WA3 - Aerek Longblade creates High Hall in Geirdir, paneling it with gold from Illustrim, Arrione, and Fortuna</t>
  </si>
  <si>
    <t>250 WA3 - Norgarde ships explore Haunted Bay and rivers systems southward into Fordoon and Hyderis</t>
  </si>
  <si>
    <t>270 WA3 - Norgarde raiders sack Bronde, are stopped by Orc tribes after crossing the Hynde River</t>
  </si>
  <si>
    <t>290 WA3 - Norgarde ships cross the Sea of Oberon and explore the river systems through Gildran to the Bay of Banners</t>
  </si>
  <si>
    <t>300 WA3 - Norgarde settlers colonize the Verdant Valley and Mooradells in Plenia</t>
  </si>
  <si>
    <t>310 WA3 - Norgarde ships invade Fredegn Isle but are repelled by the city of Tulith</t>
  </si>
  <si>
    <t>350 WA3 - Nobles of Treviland band together and defeat Norgarde raiders in the Battle of Keslinga</t>
  </si>
  <si>
    <t>410 WA3 - Plenish King, driven out of Arrione, musters his nobles and defeats the Norgardians at the Battle of Tuvay</t>
  </si>
  <si>
    <t>420 WA3 - Tirudoran knights mount an all-out offensive to retake the captured cities and drive out the Norgardians</t>
  </si>
  <si>
    <t>480 WA3 - the shield maiden Sagala defeats the great wolf Sköll and frees Svolvaer from the oppression of the great wolf packs</t>
  </si>
  <si>
    <t>540 WA3 - Sonlea, priestess of Freja, completes the trials to lift the blight on Norgarde</t>
  </si>
  <si>
    <t>620 WA3 - Kord appears to Kadulf in Brekkan, gifts him the Blood Brand to fight the savages of Ragnvor; Kadulf becomes the first Guardian of Brekkan</t>
  </si>
  <si>
    <t>661 WA3 - Norgarde ships land in Northern Amadar to liberate their colonies, swear revenge on Mortavay and open a second front on her northern forces; Erigot forces join the Norgardians in the northern fight</t>
  </si>
  <si>
    <t>665 WA3 - Bolverk Steeleyes, a warrior from the village of Kolheim, wins renown in the war against the forces of Mortavay; he is gifted the Horn of Ragneid</t>
  </si>
  <si>
    <t>730 WA3 - Raudkembingur is created by the Elves, a demonic whale that was once a foolish young mage who stole a cursed relic from Raven Forest</t>
  </si>
  <si>
    <t>830 WA3 - First appearance of the great sea serpent Quickdeath, who terrorizes the northern seas for centuries</t>
  </si>
  <si>
    <t>850 WA3 - Ragnvor chieftain Klauten invades Hreidmar region, wiping out the armies with savage hit-and-run tactics</t>
  </si>
  <si>
    <t>655 WA3 - Plenish cities fall during the Second Dark Crusade defending the path to Phaeria: Valcouer, Ataia, Highvow</t>
  </si>
  <si>
    <t>660 WA3 - Mortavay's northern and southern forces link up outside Lancett, an offensive is mounted across the Plains of Gremira</t>
  </si>
  <si>
    <t>666 WA3 - Elves of Aldalinh join Plenish forces from Chryssla and Phaeria to battle Mortavay's central arm</t>
  </si>
  <si>
    <t>668 WA3 - Adelida the Sundry Knight rises from the Plenish ranks as an icon of hope and helps win many battles against the Mortavay host</t>
  </si>
  <si>
    <t>650 WA3 - Trevilish cities in the path of Mortavay fall during the Second Dark Crusade: Wendspire, Cerrulea, Pelham, Bastion</t>
  </si>
  <si>
    <t>663 WA3 - Trevilish and Tirudoran cities still free rally to attack Mortavay's center forces, cutting them off from the east; joined by the Elves of Ulynar attacking from Tredfut Forest</t>
  </si>
  <si>
    <t>770 WA3 - the pirate Griffin Fogg terrorizes the Ferrago Sea, makes his home in Dankmire Swamp outside Slevvin</t>
  </si>
  <si>
    <t>820 WA3 - the necromancer Polluxris claims the Dark Hand of Ages and attacks Illustrim; heroes defeat him and the Dark Hand is lost</t>
  </si>
  <si>
    <t>90 WA3 - The Great Erobring begins: Norgarde conquers Hammer Hold, Hansla, and Windenfre in Erigoth</t>
  </si>
  <si>
    <t>450 WA3 - Siegen Lorner unites the Erigots to rise up against the Norgardian jarls who rule the land</t>
  </si>
  <si>
    <t>460 WA3 - Lorner liberates Dammerung, Norgardian forces from Hansla rush to retaliate but are overcome by Orc armies on the Arnbock Plains</t>
  </si>
  <si>
    <t>640 WA3 - Second Dark Crusade</t>
  </si>
  <si>
    <t>643 WA3 - Mortavay's forces break through the Stonecurtain Mountains near Faldyn Forest, destroy the Erigoth town of Ketzel</t>
  </si>
  <si>
    <t>644 WA3 - Tirudoran town of Onor falls</t>
  </si>
  <si>
    <t>645 WA3 - Mortavay rolls west like an unstoppable wave, raising undead soldiers from the fallen of each battle</t>
  </si>
  <si>
    <t>647 WA3 - Norgardian boats arrive to help Erigoth forces battle the enemy, multiple companies check Mortavay's forces along the Rastalan River keeping them south of the river</t>
  </si>
  <si>
    <t>641 WA3 - Mortavay's forces march west on two fronts: invading the Dwarven Kingdom of Garnettran and south at Tarvos Pass</t>
  </si>
  <si>
    <t>640 WA3 - Second Dark Crusade reaches Hyderis</t>
  </si>
  <si>
    <t>641 WA3 - Hyderian death riders check Mortavay's northern armies at the Daunger River, forcing them southward; Haka'Na tribes check Mortavay's forces at Vigil Pass</t>
  </si>
  <si>
    <t>640 WA3 - Second Dark Crusade reaches Central Amadar</t>
  </si>
  <si>
    <t>641 WA3 - Elves of Eida'Las march out to stop Mortavay at the Battle of Erstwyn River; Elven forces decimated and forced to flee the Idenbor Forest</t>
  </si>
  <si>
    <t>642 WA3 - Mortavay's forces invade Dwarven Kingdom of Garnettran; a second front opens south at Tarvos Pass</t>
  </si>
  <si>
    <t xml:space="preserve">650 WA3 - western cities in the path of Mortavay fall: Wendspire, Cerrulea, Pelham, Bastion, </t>
  </si>
  <si>
    <t>655 WA3 - Plenish cities fall defending the path to Phaeria: Valcouer, Ataia, Highvow</t>
  </si>
  <si>
    <t>665 WA3 - Dwarves of Citerak and Rubelor rouse from their mountains and attack Mortavay's forces in Gremira</t>
  </si>
  <si>
    <t>640 WA3 - Second Dark Crusade reaches Haka'Na</t>
  </si>
  <si>
    <t>180 WA3 - Vesta and Catonia form the Occidium Alliance and march on Aquila to take control of Celedon</t>
  </si>
  <si>
    <t>20 WA3 - the great sage Anisodoros establishes the Alitheian school of philosophy; followers take to the school so fervently they adopt a monastic pursuit of truth</t>
  </si>
  <si>
    <t>500 WA3 - King Gnipho of Mythenia oppresses the people of Mythenia in a vain pursuit of wealth and power</t>
  </si>
  <si>
    <t>504 WA3 - Alitheian monks rise up to protest the tyranny of Gnipho</t>
  </si>
  <si>
    <t>511 WA3 - after years of fighting, the Alitheian monks are surrounded by Gnipho's personal guard in the Orpheon Forest; the monks overpower the armed forces againts all odds</t>
  </si>
  <si>
    <t>620 WA3 - Lord Bellen of Claeryon marries Melete, a Mythenian noble woman from Arxis; this ushers in a new age of cooperation between Claeryon and her rivals across the waters</t>
  </si>
  <si>
    <t>400 WA3 - Olarala slain by the heroes Albondiel, Saegifu, and Morrin</t>
  </si>
  <si>
    <t>160 WA3 - End of the Civil War in Xiandai: Jade City consolidates power in the north, the City of Destiny in the south; start of the Mazu Kingdom Age</t>
  </si>
  <si>
    <t>450 WA3 - Wars of Northern Xiandai: Jade City wages endless wars to secure control of the North</t>
  </si>
  <si>
    <t>470 WA3 - Fall of the town of Lo Pan to Moghun raiders</t>
  </si>
  <si>
    <t>640 WA3 - Fortune Town defies Jade City</t>
  </si>
  <si>
    <t>700 WA3 - Jade City defeats Fortune Town; End of the Wars of Northern Xiandai</t>
  </si>
  <si>
    <t>710 WA3 - Mingyun attacks a weakened north and overcomes it, restoring Imperial rule; end of the Mazu Kingdom Age and beginning of the Fourth Imperial Dynasty</t>
  </si>
  <si>
    <t xml:space="preserve">90 WA3 - Fall of Shanshan: Moghun raiders destroy the fishing town of Shanshan, located on the western shores of Xiandai where now stands the modern merchant city of Shining Shore. </t>
  </si>
  <si>
    <t>50 WA3 - Sakuran navy attacks the Mingyun naval forces but fall afoul of the gods;  Haishen god of the sea destroys the Sakuran fleet, ending their reign of the seas in the east</t>
  </si>
  <si>
    <t>457 WA3 - Elves of Teliddia attack the Orcs of Harnhak and help contain his advance</t>
  </si>
  <si>
    <t>456 WA3 - Emperor Harano commits seppuku in shame for losing the lands of Azuma</t>
  </si>
  <si>
    <t>457 WA3 - monks arrive in Kaijin to plead with the Daimyo Katodai to rescue the eastern lands; Daimyo of Jurojin is assassinated, likely for his failure to assist the Emperor</t>
  </si>
  <si>
    <t>463 WA3 - Houjou, son of Harano, arrives in Kaijin and assumes power as the new Emperor; Houjou immediately launches a war against the Kita northern lands to punish them for failing to rescue the Azuma in their time of need</t>
  </si>
  <si>
    <t>471 WA3 - after years of bloodshed, Daimyo Katodai turns on Houjou and slays him for being a weak and spiteful Emperor</t>
  </si>
  <si>
    <t>472 WA3 - Katodai names himself Shogun over all remaining Sakura, claiming the land should never be weak before an enemy again</t>
  </si>
  <si>
    <t>170 WA3 - Shoreh Aghdash returns from exile and launches a campaign against the Kadra cultists in power, crushing opposition thoughout Mahabar; Aghdash is named the new Maharaja</t>
  </si>
  <si>
    <t>620-640 WA3 - Adventures of the hero Shudraka and his victories over the Xiandai pirates</t>
  </si>
  <si>
    <t>630 WA3 - Shudraka slays the sea serpent Ananta</t>
  </si>
  <si>
    <t>570 WA3 - War of the Mamba in Nyogo</t>
  </si>
  <si>
    <t>420 WA3 - the pirate lord Dravalo claims one of the islands as his home base; generations of pirates will go by the name Dravalo and operate from this island</t>
  </si>
  <si>
    <t>250 WA4 - War of the Sea Elves: King Beirkuld of Geirdir wins a decisive victory over the Aelfala sea elves and steals the Crown of Iargwyn</t>
  </si>
  <si>
    <t>290 WA4 - Brenlig bloodline is ended when Thiodolf Sverker wins the throne</t>
  </si>
  <si>
    <t>360 WA4 - Thunder Sail pirates try to take the town of Styrla but are defeated by Varsud Stenbok</t>
  </si>
  <si>
    <t>405 WA4 - Gunnar Sverker, king in Skala, aids the dwarves of Amberon in defeating an army of trolls ; Dwarves gift Gunnar with the Ulfstone</t>
  </si>
  <si>
    <t>425 WA4 - Gunnar Sverker goes mad, leads expedition into the wild northern sea and disappears along with the Ulfstone</t>
  </si>
  <si>
    <t>438 WA4 - Skeld Magnus defeats Sverker and assumes throne over Norgarde</t>
  </si>
  <si>
    <t>455 WA4 - Skeld Magnus falls to the sea serpent Quickdeath; son Stellan assumes throne</t>
  </si>
  <si>
    <t>456 WA4 - Stellan launches expedition and slays Quickdeath</t>
  </si>
  <si>
    <t>470 WA4 - Stelland falls in battle; Aric Magnus fends off rivals from Volsung and its allies</t>
  </si>
  <si>
    <t>310 WA4 - Cragtilus the wizard and the heroine Breanna Hightower of Pelham drive back the Orc invasion</t>
  </si>
  <si>
    <t xml:space="preserve">492 WA4 - Benificus of the Church of Heironeous commissions a quest to find the Eight Scepters of power; heroes march from Bastion </t>
  </si>
  <si>
    <t>90 WA4 - Tostvag the Terrible is defeated by Ergot tribes, liberating Hammer Hold as the last Norgarde-controlled town in Erigoth</t>
  </si>
  <si>
    <t>10 WA4 - pirates seize Fortuna</t>
  </si>
  <si>
    <t>380 WA4 - Saludor Uprising seeks to wrest control of the peninsula from Colova but is crushed</t>
  </si>
  <si>
    <t>360 WA4 - the Great Horse War</t>
  </si>
  <si>
    <t>120 WA4 - Alaraas the Wizard wields the Flail of Hextor and rallies all Orc tribes to his banner</t>
  </si>
  <si>
    <t>150 WA4 - Unbeknownst to the outside world, the Dhahab Alliance triggers the War of the Red Moons to gain exclusive access to rare spices found in the western Amadar forests</t>
  </si>
  <si>
    <t>240 WA4 - A freedom fighter rises up among the Badawi, the Tarbian desert nomad tribes: he is called the Habat Ramal, the "Grain of Sand," for his clandestine tactics take down the Dhahab corruption in the Tarbian cities and free the slaves working for them</t>
  </si>
  <si>
    <t>490 WA4 - Zuraara becomes the first Qiyama of Tijara in a thousand years</t>
  </si>
  <si>
    <t>300 WA4 - Otikle the Alchemist builds the Tower of the Winds in Osireion</t>
  </si>
  <si>
    <t>310 WA4 - Otikle builds the Antikythera, a mysterious mechanical device that seems to affect the very land when in operation</t>
  </si>
  <si>
    <t xml:space="preserve">320 WA4 - Otikle is slain by the heroes of Osireion for reasons unknown; his tower is sealed off </t>
  </si>
  <si>
    <t>200 WA4 - Elves of Cascadrel reward the people of Kelenon with the Elatha Grange</t>
  </si>
  <si>
    <t>180 WA4 - Ulkan of Klessh invades and nearly destroys Galdan, surprising the city in a night-time raid</t>
  </si>
  <si>
    <t>183 WA4 - Ulkan’s army from Klessh advance as far as the Khadagan River</t>
  </si>
  <si>
    <t xml:space="preserve">184 WA4 - Moghun tribes reassemble and attack the Klessh army; Ulkan and his army are surrounded and decimated </t>
  </si>
  <si>
    <t>10 WA4 - War of Shrines between Xiandai and Sakura and parts of Mahabar</t>
  </si>
  <si>
    <t>30 WA4 - Jade City takes advantage of a weakened Mingyun and breaks away, restoring independent rule over the North; end of Fourth Imperial Dynasty, start of the Second Two Kingdoms Age</t>
  </si>
  <si>
    <t>105 WA4 - hero Huen Fong, mentored by an ancient wizard known only as Hai Wushi, the Sea Wizard, uses the Sword of the Jiaoren to lead an uprising and free Kylin of the Moghun invaders</t>
  </si>
  <si>
    <t>175 WA4 - Ako, Ayozu, and Jurojin grumble over heavy taxes levied by Shogun Tokikore in Kaijin</t>
  </si>
  <si>
    <t>178 WA4 - emissaries from the north appeal to the Daimyo in Shiashi to intercede on their behalf with Kaijin; the Daimyo betrays them by informing the Shogun Tokikore in Kaijin</t>
  </si>
  <si>
    <t>179 WA4 - Kaijin hires Xiandai mercenaries to raze the crops of the northern towns</t>
  </si>
  <si>
    <t>182 WA4 - Battle of Shujin: an enormous battle is fought north of Shiashi; the northern forces are barely repelled</t>
  </si>
  <si>
    <t>184 WA4 - Battle of Thunder: southern forces march through the winter and surprise northern forces on the Plains of Thunder, defeating them again</t>
  </si>
  <si>
    <t>185 WA4 - One hundred samurai from the north sneak through Cold Lantern Pass and lead an army to invade the south lands</t>
  </si>
  <si>
    <t>186 WA4 - desperate to push back the northern forces, Shogun Tokikore pays the city of Mingxia a fortune to send ships to harass the northern towns</t>
  </si>
  <si>
    <t>189 WA4 - the Shogun gathers his strength and marches eastward through Cold Lantern Pass, moving up through the Kitsune Forsest to surprise Jurojin from the south</t>
  </si>
  <si>
    <t>192 WA4 - having depleted his fortune, the Shogun can no longer pay for Xiandai naval support; he desperately launches a war of attrition in the north, conquering the Daimyos of all three northern towns and cities</t>
  </si>
  <si>
    <t>194 WA4 - Three Rivers Campaign: Tokikore launches a series of brilliant maneuvers to isolate and defeat Ayozu, Ako, and Jurojin; Kaijin regains control of all of Sakura</t>
  </si>
  <si>
    <t>170 WA4 - Garikhan the Rakshasa takes residence near the Mire of Samja</t>
  </si>
  <si>
    <t>280 WA4 WA4 - War of the Opals: Raja Varuni of Jangi Kara challenges Raja Gagan of Dumatra, demanding tribute. Gagan answers by sending glass marbles instead of the customary gift of Opals. This triggers a war between the regions.</t>
  </si>
  <si>
    <t>290 WA4 - Battle of Komal WA4 - Jangi Kara defeats Dumatra and presses its armies into conquering the rest of Mahabar</t>
  </si>
  <si>
    <t>292 WA4 - Fall of Turutan to the Pashadr armies to the Pashadr armies</t>
  </si>
  <si>
    <t>294 WA4 - Fall of Devasena to the Pashadr armies</t>
  </si>
  <si>
    <t>295 WA4 - Fall of Suramir to the Pashadr armies</t>
  </si>
  <si>
    <t>297 WA4 WA4 - Pashadr named Samraat (Emperor) of all Mahabar, beginning of the Pashadr dynasty ruling over all Mahabar regions</t>
  </si>
  <si>
    <t>180 WA4 - Longspear revolts against Bokarra</t>
  </si>
  <si>
    <t>190 WA4 - Battle of Drum Bay: Bokarra ships encircle and destroy the Lonspear fleet</t>
  </si>
  <si>
    <t>390 WA4 - Rebuilding of Oarana begins</t>
  </si>
  <si>
    <t>490 WA4 - party of adventurers restore the Stones of Eleduwa outside the ruins of Raka in the Valley of Hunters</t>
  </si>
  <si>
    <t>20-180 AA2 - (Amberon) The War of the Giants in Norgarde; giants from the Godsbeard, Hydar, and Raros Mountains wage war on Dwarves, humans, and Elves</t>
  </si>
  <si>
    <t>610 WA3 - Mortavay's armies begin to muster slowly as the sorceress gains power</t>
  </si>
  <si>
    <t>600 WA3 - the sorceress Mortavay returns as a lich; her agents comb the world for the Crown of Power</t>
  </si>
  <si>
    <t xml:space="preserve">120 WA4 - The gnoll chieftain Kurg Fargall unites a hundred packs around Howare Jungle into a swarm known as the Fang Horde. They terrorize caravans crossing the Naigana Desert for decades before finding the explosive Scarabs of Koofu. The Amethek Kingdom suffers terrible damage as the magical constructs creep into the mountains, setting off enormous cave-ins. </t>
  </si>
  <si>
    <t xml:space="preserve">130 WA4 - Battle of Savage Lake: Dwarves of Amethek join Kaduru tribes to battle the Fang Horde. Princess Kalami of Oarana is rescued. Barkh Beltstrap, warrior of Amethek, falls in battle but not before taking Kurg’s head. </t>
  </si>
  <si>
    <t>451 - a terrible plague sweeps through Amethek as dwarves fall into uncontrollable fits of rage and transform into monsters</t>
  </si>
  <si>
    <t>300 PA3 – Dwarves of Amethek complete construction on the Yurak, a colossal subterranean pile driver designed for tunneling;</t>
  </si>
  <si>
    <t>&amp; Pirate</t>
  </si>
  <si>
    <t>721 WA2 - Dwarven armies of Agatren are defeated by Mortavay and their mountain halls invaded</t>
  </si>
  <si>
    <t>810 PA4 - Second Seige of Amberon ends when Orc tribes attack; Skardi and the Dwarven king join forces; Dwarves reward the Norgardesmen for their help and toast their bravery</t>
  </si>
  <si>
    <t>70 AA2 - Battle of the Godsbeard - Dwarves of Amberon, joined by Norgardian and elven warriors of Laaktala, fight Krong's forces and barely survive</t>
  </si>
  <si>
    <t xml:space="preserve">120 WA4 - (Amethek) The gnoll chieftain Kurg Fargall unites a hundred packs around Howare Jungle into a swarm known as the Fang Horde. They terrorize caravans crossing the Naigana Desert for decades before finding the explosive Scarabs of Koofu. </t>
  </si>
  <si>
    <t>20 PA1 - (Cascadrel) Lolth burrows under the Shatterpeak Mountains and begins to set up her underground palace</t>
  </si>
  <si>
    <t xml:space="preserve">100 PA1 - (Cascadrel) The High Imperium of Drow Elders awaken from a century-long sleep deep beneath the Shatterpeak Mountains in Gaeadon. </t>
  </si>
  <si>
    <t>800 PA4 - the evil cleric Waiofar the Wicked claims the Many-Thorned Mantle and raises his banner at Wulver Lake; he assembles a dark horde of humanoids to take over NW Amadar</t>
  </si>
  <si>
    <t>60 PA4 - The Elven Order of Tharthanion forms in Adulien; it is an order of mages that study esoteric magic; in a magical accident they discover/create the Sidra'tasti: a sentient artifact that is attuned to magical phenomena and capable of traveling to loci of magic tied to fateful events; wizards use it to help in their studies</t>
  </si>
  <si>
    <t>810 PA4 - Battle of Darkwood – Aldlalinh elves march from the Final Forest to mount a furious retaliation and destroy Waiofar's forces; the Many-Thorned Mantle is lost</t>
  </si>
  <si>
    <t>811 PA4 - Elves of Aldalinh reclaim the Darkwood and establish the Kingdom of Kalanon</t>
  </si>
  <si>
    <t>852 AA3 - Battle of Amrathain River - Orcs of the Blood and Bone Banners crush the Elven forces of Kalanon; the Elven towns of Kalanon are laid to waste</t>
  </si>
  <si>
    <t>40 AA2 - (Laaktala) Fall of the Elven settlement in the Stolen Forest as Krong's giants destroy the land</t>
  </si>
  <si>
    <t>The Four Kaduru Empires</t>
  </si>
  <si>
    <t>140 AA2 - Fall of Elven settlement in Koro Jungle in Kaduru before the forces of the Bokarra armies during the War of the Four Empires</t>
  </si>
  <si>
    <t>180 AA2 - Fall of Elven settlement in Kuthu Jungle in Kaduru before the forces of Bokarra armies during the War of the Four Empires</t>
  </si>
  <si>
    <t>200 AA2 - Fall of Elven settlement in Shanza Jungle in Kaduru before the forces of Bokarra armies during the War of the Four Empires</t>
  </si>
  <si>
    <t>70 AA3 - end of War of the Chant - elven kingdom of Ealoren is wiped out by armies from Suramir</t>
  </si>
  <si>
    <t>120 AA3 - elven kingdom of Teliddia is established in Kitsune Forest in Sakura</t>
  </si>
  <si>
    <t>60 AA3 - War of the Chant - evil forces in Suramir encircle the elven kingdom of Ealoren</t>
  </si>
  <si>
    <t>75 AA3 - elves driven out of Suramir settle in Kitsune Forest in Sakura and begin to drive out evil creatures ravaging the forest</t>
  </si>
  <si>
    <t>720 WA2 - Elven settlement in Wendigo Wood falls</t>
  </si>
  <si>
    <t>350 WA4 - Fall of Oarana - Gnoll forces encircle the Matwa Jungle, wiping out the Elven settlement there and destroying Oarana</t>
  </si>
  <si>
    <t>514 PA4 - General Dractus of Kazeldun invades Kaduru, does battle with elves of Ithronel; Dractus' forces are defeated in the jungles but the elven chieftain Aien Lorafaren falls</t>
  </si>
  <si>
    <t xml:space="preserve">10 PA1 - Corellon Larethian draws forth waters within the Gidoran Forest and enchants them to become the Nén Calima Elen “Waters of Brightstar” </t>
  </si>
  <si>
    <t>668 WA3 - Battle of Arrione - paladins of Arrione are wiped out defending the city as Mortavay's southern arm focuses all its strength in taking the city</t>
  </si>
  <si>
    <t>641 WA3 - Elves of Eida'Las march out to stop Mortavay at the Battle of Erstwen River; Elven forces decimated and forced to flee the Idenbor Forest</t>
  </si>
  <si>
    <t>700 WA3 - Battle of Idenbor: Elves of Eida'Las return and take back the Idenbor Forest, restoring their kingdom</t>
  </si>
  <si>
    <t>50 WA2 - Elven Kingdom of Arbeiera falls; Elves flee the lands of Celedon by ship, vowing to return one day</t>
  </si>
  <si>
    <t>340 WA2 - Elves of Arbeiera return to Celedon, make their way to the Forest of Ningarnum</t>
  </si>
  <si>
    <t>360 WA2 - Elven Kingdom of Arbeiera rises from the ashes, driving Orcs out of Ningarnum</t>
  </si>
  <si>
    <r>
      <t xml:space="preserve">The second 4000 years are known as the </t>
    </r>
    <r>
      <rPr>
        <b/>
        <sz val="10"/>
        <rFont val="Arial"/>
        <family val="2"/>
      </rPr>
      <t>Ancient Ages.</t>
    </r>
  </si>
  <si>
    <t>The third and most recent 3500 years are known as the Written Ages.</t>
  </si>
  <si>
    <t>The Adulien Calendar</t>
  </si>
  <si>
    <t>Abbrev.</t>
  </si>
  <si>
    <t>PA1</t>
  </si>
  <si>
    <t>PA2</t>
  </si>
  <si>
    <t>PA3</t>
  </si>
  <si>
    <t>PA4</t>
  </si>
  <si>
    <t>AA1</t>
  </si>
  <si>
    <t>AA2</t>
  </si>
  <si>
    <t>AA3</t>
  </si>
  <si>
    <t>AA4</t>
  </si>
  <si>
    <t>WA1</t>
  </si>
  <si>
    <t>WA2</t>
  </si>
  <si>
    <t>WA3</t>
  </si>
  <si>
    <t>WA4</t>
  </si>
  <si>
    <t>number of years</t>
  </si>
  <si>
    <t>ago it began</t>
  </si>
  <si>
    <t>Name of the Age</t>
  </si>
  <si>
    <t>Age of Wyrrin</t>
  </si>
  <si>
    <t>Age of Clesia</t>
  </si>
  <si>
    <t>blood</t>
  </si>
  <si>
    <t>gods</t>
  </si>
  <si>
    <t>heroes</t>
  </si>
  <si>
    <t>magic</t>
  </si>
  <si>
    <t>Age of Draiachta</t>
  </si>
  <si>
    <t>648 WA3 - Battle of Causeway Bay - Erigoth troops trapped in the Gunnar Gap are rescued by Tirudoran soldiers who build a makeshift bridge across the Ebon River from timbers from the Elderwood Forest; the holding action results in several companies making it west before Mortavay's forces overwhelm the region</t>
  </si>
  <si>
    <t>662 WA3 - Alyndra of Ari'Aahn is slain while trying to warn her love, Hatharal of Ulynar, of the approaching Mortavay hordes; this begins the tradition of the Path of the Aching Heart</t>
  </si>
  <si>
    <t>Secondborn</t>
  </si>
  <si>
    <t>110 AA3 - Elven settlements in Bane Wood and Treacle Forest wiped out by Harduin armies in the Red Leaf War</t>
  </si>
  <si>
    <t>90 AA3 – Red Leaf War - King Sevré of the Harduins wages war on elven kingdom of Aldalinh</t>
  </si>
  <si>
    <t xml:space="preserve">90 - the Amulet Veritae, amulet of kings, is sundered in two at the act of Sevre's treachery; the second half is lost </t>
  </si>
  <si>
    <t>140 AA3 - end of the Red Leaf War - elven forces from Adulien and Ulynar encircle and wipe out Harduin forces, rescuing Aldalinh; King Sevre falls in battle when elves wield the second half of the Amulet Veritae and slay him</t>
  </si>
  <si>
    <t>852 AA3 - Elves of Aldalinh and Adulien march to aide Kalanon, joined by humans from the Harduin Kingdom; Dwarves of Rubelor march to Citerak to aide their brethren</t>
  </si>
  <si>
    <t>854 AA3 - Banners of Blood and Bone assault Final Forest and the Kingdom of Harduin; Banner of Claw takes Glitren and holds off reinforcements from Rubelor</t>
  </si>
  <si>
    <t>875 AA3 - the elves of Aldalinh return and begin to rebuild but the Kingdom of Harduin is no more; the lands north of the Augemere Sea are lost to orc and goblin tribes</t>
  </si>
  <si>
    <t>340 WA4 - March of the Screechers - Screecher tribes march on Hansla and threaten to destroy it with the help of a shaman bearing the magic relic The Helmet of Tusks; Ergot armies quickly march to surround and stop the Screechers but only after terrible losses and the walls of Hansla being breached</t>
  </si>
  <si>
    <t>641 WA3 - Mortavay's forces conquer all of the Oberon Sea region, marches west to seek her revenge on all of the western kingdoms; her aim is to destroy Phaeria before the prophecy can summon the eight heroes; arrives at the Stonecurtain Mountains</t>
  </si>
  <si>
    <t>110 WA4 - gnoll army led by Girrthrek the Gnawing attacks Osorio; heroes with the help of Orveroel the copper dragon defeat the gnolls</t>
  </si>
  <si>
    <t>490-494 WA1 - Jorogumo War: members of the Weavers Guild leverage their network of spies to bring war between Shiashi and its neighbors; the Daimyo of Shiashi is brought to ruin and commits suicide to save face, the Jorogumo rises from its ashes and appoints a new Daimyo</t>
  </si>
  <si>
    <t>182 WA3 - Battle of Periculum: Aquila and Verenus, forming the Oriem Alliance, counter the Occidium at Periculum Pass</t>
  </si>
  <si>
    <t>351 AA4 - Saurians relent and establish the Kaanta Tribe in the Ravissa Basin region</t>
  </si>
  <si>
    <t>330 AA4 - Saurians of the the Brackan Tribes in the Morava Swamp region migrate to the Plains of Argilon; shamans cast spells to divert the Alyana River to flood the plains to expand their swamplands; Argilon farmlands are flooded</t>
  </si>
  <si>
    <t>30 WA4 - King Rodrigo liberates Fortuna and crushes the pirate fleet</t>
  </si>
  <si>
    <t>Hyderians</t>
  </si>
  <si>
    <t>Hegren</t>
  </si>
  <si>
    <t>850 WA3 - the Great Migration: the king of horses rallies all horses to move to the Green Step Hills</t>
  </si>
  <si>
    <t>678 PA1 - Radina and her band of heroes slay Radovan and destroy the Curse Mantle with the Vial of the Gray Unguent taken from the Gray Lake by the Mad Crone Bogdana</t>
  </si>
  <si>
    <t>80 AA3 - founding of Dethvau by Dvar warlord Surdan</t>
  </si>
  <si>
    <t>131 AA2 - Bajarnen dies slaying the dragon Fyrygh; his magic sword Luxeria appears in the hands of his son to continue the charge of the Vonsveta</t>
  </si>
  <si>
    <t xml:space="preserve">760 AA2 - Hegren tribes from present-day Norgarde invade Hyderian lands; most are driven out but some stay to settle and pass on boat building and other skills to the Dvars in present-day Targuth </t>
  </si>
  <si>
    <t>200 AA4 - Dwarves of Agatren attack Bronde over a captured druid named Lithia (f) they suspect is a spy; Orc chieftain Gravik invades Kalaraak as Lithia tried to warn them</t>
  </si>
  <si>
    <t>201 AA4 - heroes from Bronde infiltrate Kalaraak to rescue Lithia, stumble onto Gravik's warriors and unleash magic to drive them out of Kalaraak</t>
  </si>
  <si>
    <t>202 AA4 - Pact of Kalaraak: Dwarves of Agatren apologize to the humans of Bronde; grant them mining rights in the Direfrost Mts and train them in steelsmithing</t>
  </si>
  <si>
    <t>490 PA3 - War of Hoof and Fang: Centaur armies clash with Gnoll raiders out of the Cauldron Mountains</t>
  </si>
  <si>
    <t>470-560 WA2 - The War of Cathedrals between the High Holy Churches of Hylux and Indiron</t>
  </si>
  <si>
    <t>290 PA4 - Fall of the Phrane Kingdom: King Aleaume wages war with the elves of Ulynar, Aldalinh, and Ari'aanh; the elves utterly wipe out the Phrane armies and slay Aleaume</t>
  </si>
  <si>
    <t>60 AA3 - priests of Heironeous build the first holy city of Indiron on the Isle of Oeren</t>
  </si>
  <si>
    <t>80 WA4 - Fall and Rise of Vigil: Moghun overlords cast out, Vigil becomes a free city</t>
  </si>
  <si>
    <t>Oberon Sea</t>
  </si>
  <si>
    <t>BarterBay</t>
  </si>
  <si>
    <t>Lost Kaduru</t>
  </si>
  <si>
    <t>Adhanarin</t>
  </si>
  <si>
    <t>370 PA3 - the ship Crested Kestrel sinks in the Myriad Sea, taking with it the bodies of six saints being returned west for burial</t>
  </si>
  <si>
    <t>400 PA3 - the Dark Reign of the Hags: after forty years of searching, the Lamprey Hags retrieve the six saints from the Myriad Sea and harness the power of their relics</t>
  </si>
  <si>
    <t>500 PA3 - Ellan Vannin and her band of heroes slay Isidore with the Seven Radiant Rings; the Lamprey coven is broken and the relics of the saints tossed into the sea</t>
  </si>
  <si>
    <t>Fallen Kingdoms</t>
  </si>
  <si>
    <t>begins</t>
  </si>
  <si>
    <t>ends</t>
  </si>
  <si>
    <t xml:space="preserve">220 AA1  </t>
  </si>
  <si>
    <t xml:space="preserve">430 AA1  </t>
  </si>
  <si>
    <t xml:space="preserve">20 AA1 </t>
  </si>
  <si>
    <t xml:space="preserve">240 AA4 </t>
  </si>
  <si>
    <t xml:space="preserve">270 AA4 </t>
  </si>
  <si>
    <t xml:space="preserve">330 AA4 </t>
  </si>
  <si>
    <t>Scourge of Hrolith</t>
  </si>
  <si>
    <t>cause</t>
  </si>
  <si>
    <t>span</t>
  </si>
  <si>
    <t>3000 yrs</t>
  </si>
  <si>
    <t>282 WA1</t>
  </si>
  <si>
    <t>4000 yrs</t>
  </si>
  <si>
    <t>870 PA2</t>
  </si>
  <si>
    <t>380 PA4</t>
  </si>
  <si>
    <t>2000 yrs</t>
  </si>
  <si>
    <t>orcs</t>
  </si>
  <si>
    <t>Morden (Barter Bay)</t>
  </si>
  <si>
    <t>Aldavel (C. Amadar)</t>
  </si>
  <si>
    <t>Vasera (C. Amadar)</t>
  </si>
  <si>
    <t>Gildran (C. Amadar)</t>
  </si>
  <si>
    <t>Sharidian (Barter Bay)</t>
  </si>
  <si>
    <t>Sharidian</t>
  </si>
  <si>
    <t>10 AA4 - Kingdom of Gildran colonizes Barter Bay by driving out the Sharidians along the Sunder River and founding the fort town of Alirith (present-day Hard Keel); they ignore the warnings of the Sharidian to not remove the sacred stones from their temple</t>
  </si>
  <si>
    <t>13 AA4 - Soldiers of Gildran remove the magic stones from the ancient Morden river shrine, ignoring warnings from the Sheridians</t>
  </si>
  <si>
    <t>290 WA4 - the warlord Tiergen the Mad attacks Hard Keel; Lady Rainia, a paladin from Vigil, rescues the town</t>
  </si>
  <si>
    <t>660 PA2 - The Scorpion Wars: the giant scorpion Ishra dominates the sands of Tarbia with her army of scropions; the hero ranger Manzati (f) defeats the scorpion and prevents the army from overunning the Ebon cities</t>
  </si>
  <si>
    <t>302 PA3 - Amuniris, princess of the Ebon Empire, plays the Sistrum of Solace in every city along the Jeweled Road, removing the curse of madness on the people</t>
  </si>
  <si>
    <t>150 WA2 - the wizard Oolorex crafts the Nine Orbs of Night and unites orcs and barbarians out of Felldeed and Klessh to war on Targrim</t>
  </si>
  <si>
    <t>163 WA2 - fall of Targrim to Oolorex and his forces</t>
  </si>
  <si>
    <t>490 WA2 - Treviland split as Illustrim, Lyre, Cerrulea, Bastion, Pelham, and Milady fight for Indiron while Myridon, Novulum, Stonbrek, and Wendspire fight for Hylux</t>
  </si>
  <si>
    <t>665 WA3 - Trevilish knight Artidius Kendor slays the general of Mortavay's forces in Treviland, saving the lives of thousands fleeing the conflict; his sword Souconna is blessed by Heironeous with great power</t>
  </si>
  <si>
    <t>141 WA4 - Lancett people are branded by the Saurians and made slaves. The people of Lancett grow bitter at the lack of aide from the throne in Arrione.</t>
  </si>
  <si>
    <t xml:space="preserve">148 WA4 - After years of war and with help from Robinet and Fleur, the people of Lancett take back their town. The hero Sir Giles d'Hubert destroys the muck monster named Rankruut. </t>
  </si>
  <si>
    <t>245 AA3 - Battle of Aemelek: Hano devises brilliant strategy to lure the Moghun forces into a trap, slays the leaders of all eleven tribes</t>
  </si>
  <si>
    <t>242 AA3 - Emperor Hano adopts the title Radiant One, his followers worship him as a god; Hano launches a campaign into Southern Xiandai to crush the Moghun; beginning of the Alabaster Dynasty</t>
  </si>
  <si>
    <t>650 AA3 - Battle of Kaihei: General Doruhan crushes the Xiandai armies in Sakura, freeing the kingdom</t>
  </si>
  <si>
    <t>700 AA3 - Last descendant of Hano is assassinated, ending the Xiandai Empire and the Alabaster Dynasty</t>
  </si>
  <si>
    <t xml:space="preserve">40 AA4 - The Fall of Heaven and Rise of Hell: the evil cleric Wai Hen angers the gods and triggers a massive earthquake that sunders the land; beasts from the underworld emerge and plague the land; </t>
  </si>
  <si>
    <t>10 PA1 - The gods of the limitless heavens appear in Nemmyrl for the first time and find the continent of Xiandai to their liking: Haishen, Zhurong, Shanshen, Fengshen, Shuishen, Xihe, Mushn, and Yueshen.</t>
  </si>
  <si>
    <t>150 PA1 - The Eight Immortals appear from among the Yun peoples; they are individuals of peerless enlightenment with great powers against evil</t>
  </si>
  <si>
    <t>350 PA4 - The Great Dragon War: the wizard Fong Lu rallies a band of heroes and metallic dragons to battle Alqebrin to contain his evil dragons; the Amulet of Tiamat is destroyed, the dragons consume Alqebrin, and the evil dragons hide beneath the mountains of Virago Valley</t>
  </si>
  <si>
    <t>310 PA3 - the Eight Immortals create the majestic Purple Palace at the top of the Mountain of the Five Elements</t>
  </si>
  <si>
    <t>320 AA4 - Wizards in Hanshu's court petrify the great Guardian Lions of Shiashi, turning them to stone</t>
  </si>
  <si>
    <t>310 AA4 - Azura Kingdom: General Hanshu unites Huandao and Baihe and all lands south of the Ryuluun Mts.; Hanshu is crowned the First Southern Emperor</t>
  </si>
  <si>
    <t>140 AA2 - Mingyun invades kingdom of Mingxia and adds its domain to its own</t>
  </si>
  <si>
    <t>512 PA4 - Fall of villages along Azura Bay to forces of General Dractus of Kazeldun</t>
  </si>
  <si>
    <t>780 WA2 - Kamatsu War: Xiandai ships land at Anada Plains and wipe out farms and villages, setting off decades of naval sea battles between Xiandai and Sakura</t>
  </si>
  <si>
    <t>870 WA2 - Battle of Nuwa: Sakuran ships pursue the remnants of the Xiandai fleet to Nuwa Bay and decimate them, resulting in Sakuran naval superiority for the next two hundred years</t>
  </si>
  <si>
    <t>875 WA2 - The Jade Age: Feng Ning of Yuchung invades Mingyun and overthrows the Emperor, power shifts to Yuchung the Jade City; end of the Third Imperial Dynasty</t>
  </si>
  <si>
    <t>830 WA3 - Battle of the Broken Blades: Orc tribes attack Huandao; the hero Moyao wields the Blade of the Seven Heavens and defeats the Orcs</t>
  </si>
  <si>
    <t>290 AA3 - Xiandai invades Sakura, beginning an occupation that lasts over 300 years</t>
  </si>
  <si>
    <t>420 AA3 - monks of Xiandai summon the giant Guardian Lions of Shiashi, who wreak terrible destruction on any ships entering the Kamatsu Strait</t>
  </si>
  <si>
    <t>320 AA3 - Xiandai invades Mahabar, beginning an occupation that lasts over 250 years</t>
  </si>
  <si>
    <t>340 AA3 - Xiandai invades Kaduru, beginning an occupation that lasts over 200 years</t>
  </si>
  <si>
    <t>270 AA3 - Xiandai invades Kazeldun, beginning an occupation that lasts over 400 years</t>
  </si>
  <si>
    <t>245 WA1 - Moghun Rule of Xiandai: War chief Bataar of the Moghun marches over the Ryuluun Mountains and conquers Xiandai, setting up Moghun rule for six hundred years</t>
  </si>
  <si>
    <t xml:space="preserve">190 WA2 - Battle of the Flaming Sails: great sea battle in which the Mingyun fleet wipes out Sakuran ships from Shiashi </t>
  </si>
  <si>
    <t>191 WA2 - Xiandai falls into chaos as the Mingyun is invaded and sacked by Sakuran armies; end of he Second Imperial Dynasty</t>
  </si>
  <si>
    <t>191 WA2 - Sakuran forces from Kaijin avenge the fleet from Shiashi by invading Mingyun and sacking the city</t>
  </si>
  <si>
    <t xml:space="preserve">190 WA2 - Battle of the Flaming Sails: great sea battle in which the Mingyun fleet wipes out the Sakuran ships from Shiashi </t>
  </si>
  <si>
    <t>302 WA2 - Sakuran occupiers abandon Xiandai in the face of invading Orcs</t>
  </si>
  <si>
    <t>454 WA2 - Lord Gengxin, leader of the Red Banners, unites the clans of all Xiandai in defense against Orcs occupying their lands.</t>
  </si>
  <si>
    <t>474 WA2 -  Gengxin is named Emperor of Xiandai; beginning of the Third Imperial Dynasty</t>
  </si>
  <si>
    <t>473 WA2 - After many years of bloody battles, Gengxin routs the dark armies with brutal cunning</t>
  </si>
  <si>
    <t xml:space="preserve">50 WA3 - Battle of Mazu Sea: Mingyun sends ships to the Sea of Mazu to quell the rebellion of Yuchung. It ends with Yuchung still standing and Mingyun’s navy in flames </t>
  </si>
  <si>
    <t>470 WA3 - Fall of the town of Lo Pan to Moghun raiders; it is utterly destroyed</t>
  </si>
  <si>
    <t xml:space="preserve">631 PA3 - the Eight Ronin dive beneath Kojin Lake to find the Eight Blades; their struggles form the Kojin River as well as ignite a volcano in the Kioko Mts. </t>
  </si>
  <si>
    <t>110 AA2 - the demon Shuten terrorizes Kaijin; he is fifty feet tall with a red body, five horns, and 15 eyes; he steals women from the town and takes them for his feasts in the Domoru Mountains</t>
  </si>
  <si>
    <t>39 AA3 - Battle of Blossom Valley: Cold Lantern forces engage the White Millstone armies during the battle and seem to turn the tide; unknown to Cold Lantern, Sanjutsin's forces are stopped by the Azuma armies and cut west across the Domaru Mountains and catch Cold Lantern from the rear</t>
  </si>
  <si>
    <t>41 AA3 - fall of Kaijin: Satsujin reinforces control of all of northern and western Sakura; he oversees a reign of darkness calling up every curse on the land while the Azuma forces barely keep the White Millstone at bay</t>
  </si>
  <si>
    <t>450 AA4 - War of the Bride: Princess Makino of Shizoku is betrothed to King Hamuro of Shiashi; Shiashi spurns Makino, calling her unfit; Shizoku declares war on the western kingdom of Nishi</t>
  </si>
  <si>
    <t>448 WA3 - War of the Red Lilly: an Onmyodo wizard appears before Emperor Harano prophesying of doom in the eastern Azuma lands</t>
  </si>
  <si>
    <t>449 WA3 - Harano scoffs at the prophecy of fear and orders the Azuma armies to conquer the Tengu of Higanbana Valley to show their courage</t>
  </si>
  <si>
    <t>450 WA3 - Azuma towns of Shizoku, Bakaru, and Otemon send soldiers into Higanbana Valley and take the heads of Tengu chieftains, unknowingly igniting the Tengu tribes to unite for revenge</t>
  </si>
  <si>
    <t>451 WA3 - Tengu forces led by the chieftain Harnhak rise up from Higanbana Valley and invade the Azuma lands of eastern Sakura</t>
  </si>
  <si>
    <t>452 WA3 - Fall of Otemon: Tengu battle their way across the Forsaken Rivers and destroy the town</t>
  </si>
  <si>
    <t>453 WA3 - Fall of Bakaru: Tengu cross the Shrine River and destroy the town</t>
  </si>
  <si>
    <t>457 WA3 - Elves of Teliddia attack the Tengu of Harnhak and help contain his advance</t>
  </si>
  <si>
    <t>454 WA3 - Akida's Last Stand: Daimyo Akida of Shizoku and his forces are encircled at the Shadow Hills and wiped out by Tengu forces</t>
  </si>
  <si>
    <t xml:space="preserve">455-456 WA3 - fall of Shizoku: Tengu armies take the Forgotten Reach, cutting off Shizoku; the town is overrun when ships from Jurojin fail to arrive in support; the original Forge of Nagaari is lost, along with all its secrets to sword making </t>
  </si>
  <si>
    <t>458 WA3 - Sakuran forces marching in from Cold Lantern Pass and from north of the Gozen River fight a fierce series of battles to contain the Tengu; they are joined by the Dwaves of Turqorzem</t>
  </si>
  <si>
    <t>459 WA3 - Fall of Cold Lantern: Harnhak and his Tengu armies break through to Western Sakura</t>
  </si>
  <si>
    <t>460 WA3 - Elves of Teliddia attack the Tengu of Harnhak and help contain his advance</t>
  </si>
  <si>
    <t>461 WA3 - Daimyo Katodai cuts off the Tengu west of the Domaru, encircling and eliminating them; Harnhak is slain by the samurai Sukesada</t>
  </si>
  <si>
    <t>180 WA4 - Shiro Wars: Ako, Ayozu, and Jurojin rebel against the Shogun</t>
  </si>
  <si>
    <t>670 WA3 - shogun Shimazu is tricked by the witch Itazura to let her create five duplicates of him with the gem of Ōku-no-kao (Many Faces)</t>
  </si>
  <si>
    <t>692 WA3 - Battle of the Six Banners: the Orange Shogun prevails over all others and assumes control in Kaijin</t>
  </si>
  <si>
    <t>670-692 WA3 - War of the Six Shoguns: all five duplicates wage war on Shimazu, throwing Sakura into chaos</t>
  </si>
  <si>
    <t xml:space="preserve">485 WA4 - Daimyo Yashiro of Shiashi declares war on the Shimazu shogunate in Kaijin; </t>
  </si>
  <si>
    <t>487 WA4 - House Yoneda in Ayozu declares war on Jurojin and Ako to claim control of the north</t>
  </si>
  <si>
    <t>391-403 PA4 - Thyri Eyleifurs and her companions spend the next twelve years fighting for survival on Skjalden, tested by the gods in battle against the Benthra and Pelagra tribes of Sahuagin</t>
  </si>
  <si>
    <t>404 PA4 - Jarl Bjarker, furious at the news of his runaway bride becoming a ruler across the sea, attacks her colony with thirty long boats</t>
  </si>
  <si>
    <t>402 PA4 - Thyri defeats the champions of the Benthra and Pelagra tribes in single combat; the colony is named Styrla and Thyri is crowned jarl</t>
  </si>
  <si>
    <t>405 PA4 - Invasion of Styrla: after a year-long series of battles, Bjarker breaches the walls of Thyri's colony; Thyri returns her bridal gift, a silver hammer, by embedding it in Bjarker's skull; Bjarker's forces disband and return home</t>
  </si>
  <si>
    <t>860 AA1 - town of Haft is founded on the Isle of Hrund by Trud Eyvalds and his band of fellow Hegren</t>
  </si>
  <si>
    <t>420 AA4 - the thief Snækol Hämings steals the Casket of Ullr from the Winter King</t>
  </si>
  <si>
    <t xml:space="preserve">430 AA4 - Fall of Haft - the outpost town on the Isle of Hrund is destroyed by the Winter King, who freezes everything and retrieves the Casket of Ullr </t>
  </si>
  <si>
    <t>333 WA4 - Town of Thiengis is destroyed by the trolls of Troll Deep</t>
  </si>
  <si>
    <t>391 PA4 - Thyri Eyleifurs storms out of her wedding to jarl Bjarkar in present-day Skala; she steals a boat and sails to the Isle of Skjolden with a retinue of followers from her home town of Kastfel</t>
  </si>
  <si>
    <t>180 AA4 - Ahelissa Marais and her human army of freelancers help Adulien ward off attack by invaders</t>
  </si>
  <si>
    <t>185 AA4 - Maraias marries Elephon, a high born elf of Adulien; the elves and humans form a treaty and the town of Druindar is founded on the nearby Isle of Giserne</t>
  </si>
  <si>
    <t>410 PA3 - People of Iolanth are joined by the Elves of Gwyllion Forest and the fire elves of Sirathren to battle demons emerging from the Svarog Valley</t>
  </si>
  <si>
    <t>500 PA4 - Dractus' army finds the tower of Xarolax in Svarog Vale; Dractus brokers a truce with the Magma Queen to enter the vale and steals pieces of the Crown of Power, beginning Dractu's bloodlust to find them all</t>
  </si>
  <si>
    <t>480 WA2 - Scourge of the Blood Star: the evil shaman Chogan wields the Blood Star Ring and raises an army of Wendigo to terrorize the land; all of the western Haka'Na lands are locked in terror</t>
  </si>
  <si>
    <t>492 WA2 - the fall of Chogan: Haka'Na braves, joined by shaman from all over the land and the Elenar star elves of Cetaris, defeat the Wendigo and slay Chogan; the Blood Star ring is lost</t>
  </si>
  <si>
    <t>182 AA1 - the Elven Retribution - elves of Gwyllion Forest, joined by the moon elves of Cascadrel, avenge the human city by destroying the orc host and driving them into the mountains</t>
  </si>
  <si>
    <t>171-182 AA1 - War of the Fallen Fey - Orcs march down from the Vale of Hileia into Adhanar, wiping out fairy colonies and human settlements</t>
  </si>
  <si>
    <t>390 WA3 - War of the Hidden Sun: Olorala of the Drow kingdom of Hadronath attacks Adhanar; elves of Cascadrel march southward to battle the Drow</t>
  </si>
  <si>
    <t>390 PA2 - the Ziggurats are built near Lake Akdabat to honor the gods of Kaduru</t>
  </si>
  <si>
    <t>20 PA3 - The first Trials of Yudoye are held: warriors from all over Kondabo meet in Bokarra for the great race to the Ziggurats, where a mighty weapon is hidden; the winner becomes the Paladin of Yudoye for the rest of his or her life, at which point another Trial of Yudoye is held</t>
  </si>
  <si>
    <t>266 AA1 - Fall of Amafu - a thousand ships from all over Kondabo converge on Amafu in the Bay of Drums and slay him in a terrible battle; Amafu sinks beneath the waves</t>
  </si>
  <si>
    <t>252 AA1 - Amafu the Cloudscraper, a sea giant over two hundred feet tall, rises from the oceans and lays waste to all of Kondabo for a decade</t>
  </si>
  <si>
    <t>550 AA2 - the Battle of the Sky Spears - Masumbas of all four Kaduru Empires meet on the Plains of Cheetana to claim all of Kaduru; it is the single greatest battle ever seen in Kaduru and ends with the destruction of all four armies, signaling the decline of the Four Kaduru Empires</t>
  </si>
  <si>
    <t>704-742 WA2 - War of the Southern Shores: Jaloro and Bokarra wage bitter war across all of western Kaduru</t>
  </si>
  <si>
    <t>704 WA2 - Jaloro attacks Scaringa</t>
  </si>
  <si>
    <t>742 WA2 - Masumba of Kondabo falls in battle; Mthunzi kingdom retains control of Scaringa</t>
  </si>
  <si>
    <t>110 AA1 - Kingdom of Gildran forms</t>
  </si>
  <si>
    <t>The Dead Century</t>
  </si>
  <si>
    <t>0-100 AA1 - The Dead Century: the Wizard War results in all magic suffering a terrible blow, all artifacts not protected in special shrines are rendered inert, magical creatures who do not seek shelter in other planes die a horrible death</t>
  </si>
  <si>
    <t>101 AA1 - The Union of the Great Circle: Druids all over the world receive a vision calling them to chant in unison to heal the world; armies of man mobilize to exterminate the druids to maintain power</t>
  </si>
  <si>
    <t>102 AA1 - after a full year of heroes rising up to defend the druids, the chant is complete with the final Unuttered Word and the lay lines of Nemmyrl are restored; magic returns to the world</t>
  </si>
  <si>
    <t>508 AA1 - The luxury boats of Prince Liu of Ayozu and prince Katyo of Mingxia meet in the Kamatsu Straits; neither gives way to the other and they enter a petty quarrel that ignites the two cities into all-out war</t>
  </si>
  <si>
    <t>508-522 AA1 - The Fisher Kings War: thousands of war ships and fishing boats wage war between Ayozu and Mingxia, all in a bid to control the Kamatsu Straits</t>
  </si>
  <si>
    <t>523 AA1 - Monks from the Azure Dragon monastery in Xiandia join the monks from the Monastery of All that Flows in Sakura to defeat the princes and end the War of the Fisher Kings</t>
  </si>
  <si>
    <t>524 AA1 - Stricken by the suffering they caused, the princes erect the Shojo Guardians, 100-foot-tall statues depicting warriors of each land that watch over the northern opening of the Kamatsu Straits as a reminder of peace along these waters</t>
  </si>
  <si>
    <t>10 WA2 - pirates operating out of the ruins of Madrina steal the jeweled eggs of the dragon Echiyon; Echiyon emerges from the Elderwyrm Mts and lays waste to Madrina</t>
  </si>
  <si>
    <t>150 WA2 - Pirate Canstibar moves into the ruins of Madrina on the Isle of Ariago; he renames the city Malasangra and creates a pirate stronghold in the Korsair Sea</t>
  </si>
  <si>
    <t>370 PA4 - Fall of the Thaumaturge Order: wizards battle over possession of the Singularian, a stone that creates a portal to pure magical potential, and are eradicated in the battle; the citadel sinks to the bottom of Madrina Marsh</t>
  </si>
  <si>
    <t>710 PA1 - Arch mage Nestoron purges the Isle of Ariago of fell creatures</t>
  </si>
  <si>
    <t>820 PA1 - the Thaumaturge Order of wizards is founded on the Isle of Ariago and erects Medrina as its home; the order recruits mages banished from other lands</t>
  </si>
  <si>
    <t>840 PA1 - Thaumaturge citadel of magic is created outside of Medrina</t>
  </si>
  <si>
    <t>450 PA3 - Quillock, high priest of Kukulkan, forms a secret order of priests that engage in human sacrifice to harness great power</t>
  </si>
  <si>
    <t>490 PA3 - Quillock is destroyed by priests of Kukulcan; the godess Ixachel heals the blight of the land</t>
  </si>
  <si>
    <t>103 AA1 - the gods of Ongolk, angered by the treachery of the priests allied with Telemechus, call down horrible curses upon the land; thousands die and the cities left to crumble as the land decays and never recovers</t>
  </si>
  <si>
    <t xml:space="preserve">390 PA2 - the Order of the Jaguar forms, paladins of the sun god Kinikau who are elite Jaguar Warriors </t>
  </si>
  <si>
    <t>670 AA1 - the ruins of Yaxacoch are taken over by the Gnoll chieftain Yarglik ushering in a long reign in Ongolk by Gnoll tribes; the city is renamed Abereft</t>
  </si>
  <si>
    <t>190 AA2 - Rise of Camazotz: dark priests form the Cult of Camazotz, celebrating the death god in the form of a bat</t>
  </si>
  <si>
    <t>290 AA4 - the town of Arribada falls to sahuagin forces attackng Ariago on orders from Hrolith</t>
  </si>
  <si>
    <t>Dzama</t>
  </si>
  <si>
    <t>470 WA2 - pirates discover ruins on the Ongolk coast and found the town of Brazan</t>
  </si>
  <si>
    <t>580 WA2 - pirates discover ruins on the Ongolk coast and found the town of Reavan</t>
  </si>
  <si>
    <t>330 AA3 - paladins of Waukheon from the Haka'Na lands invade Abereft and liberate the slave camps</t>
  </si>
  <si>
    <t>670 AA3 - War of Tesoro - rumors of platinum in the Ongolk valley region spark an invasion of prospector ships; invaders battle Haka'Na warriors alongside the Dwarves of Agatren; thousands die before the invaders are repelled</t>
  </si>
  <si>
    <t xml:space="preserve">220 WA4 - the Great Hunt: warriors from all over the Haka'Na lands quest to find the Great Stag and win reknown for capturing him </t>
  </si>
  <si>
    <t>260 WA4 - the Black Spot War: Captain Ruby Ballister is issued the black spot by the Malasangra table; war breaks out as pirates pick sides, several ships sunk; Ballister flees, swearing revenge</t>
  </si>
  <si>
    <t>140 WA4 - Saurians out of Merdrin Marsh unit under a powerful earth elemental hailed as Rankruut that rises from the swamp and attacks Lancett, enslaving its people and defiling the town.</t>
  </si>
  <si>
    <t>270 WA2 - Battle of Bacach: King Goire of Kelenon leads Kyrean forces against the goblins from the banshee hills; the King is unseated when his horse falls victim to the goblins' caltrop barrage; neither side prevails but the haughty king walks with a limp thereafter</t>
  </si>
  <si>
    <t xml:space="preserve">720 AA3 - Fall of the kingdom of Babada in Kaduru: war with the Slazcla gnolls of the Shanza Jungle </t>
  </si>
  <si>
    <t>120 AA3 - the gnoll general Thraag of the Gnahynde tribe leads an army to crush Ajabar; the hero Rukiya counters with the Vifaru cavalry and destroys them</t>
  </si>
  <si>
    <t>330 WA4 - Scourge of the Jackyls: the Sukmerro and Howldark Gnoll tribes unite and form a large army; march on Harikanya</t>
  </si>
  <si>
    <t>350 WA4 - Fall of Oarana: Gnoll forces encircle the Matwa Jungle, wiping out the Elven settlement there and destroying Oarana</t>
  </si>
  <si>
    <t>380 WA4 - Battle of Gnash: Harikanya army, aided by forces from Arolo and Ramala, encircles and destroys the Gnoll army; ends decades of destruction to the villages in eastern Kaduru</t>
  </si>
  <si>
    <t>530 AA4 - Huusk tribe of Saurian shamans enslave the giant lizards in the Valley of Hunters in Kaduru and wage war to take everything south and east of the Aramanga Mountains</t>
  </si>
  <si>
    <t>540 AA4 - heroes of Masuba rise up to defeat the Huusk tribe of Saurians in Hunter Valley and destroy their magical artifacts</t>
  </si>
  <si>
    <t>642 WA3 - War of the Fortuneless Giants: Jade City attacks Fortune Town and is almost defeated; famed general Ko Hang manages to slay the Juren giants with his magic sword, Shu Dao. Xuefeng House executes Laong House and takes over Fortune Town, resumes war with Yuchung</t>
  </si>
  <si>
    <t>630 WA3 - Laong House of Fortune Town recruits the Juren hill giants of Togiro to protect them</t>
  </si>
  <si>
    <t>820 AA4 - Baldvina Bracegirdle, shieldmaiden of Skurn, hunts down the marauding Tubgutt trolls in the Rungnir Hills; finds the magic sword Quern-biter</t>
  </si>
  <si>
    <t>190 WA4 - Baingol Orcs threaten the Elves of Crescent Wood; rangers of the Virgin Vale out of Kelenon come to the aide of the Elves</t>
  </si>
  <si>
    <t>90 PA4 - decline of the Ebon people; those who survived the cataclysm intermarry with coastal peoples and their civilization disappears except for a few old scholars who pass down their writings</t>
  </si>
  <si>
    <t>175 PA4 - the priestess Haaritha (f) seeks out the Hourglass in the heavens and manages to contain most of it. However a tiny crack remains in the hourglass, spilling the Sands of Time in various spots around Tarbia</t>
  </si>
  <si>
    <t>505 AA2 - Rasalased, the greatest warrior chieftain of Tarbian History, conquers the seven cities and rules the deserts; his reign would usher in a golden age of Tarbian power over Arnland</t>
  </si>
  <si>
    <t>220 AA2 - Kondabo, kingdom of Kaduru, invades southern Arnland</t>
  </si>
  <si>
    <t>462 AA2 - Kondabo forces are driven out of present-day Mythenia</t>
  </si>
  <si>
    <t>480 AA2 - Rasalased ("the Lion's Mane") rises up out of Tijara and drives the Kondabo armies out of Tarbia</t>
  </si>
  <si>
    <t>480 AA2 - Rasalased ("the Lion's Mane") rises up out of Tijara and drives out the Kondabo armies</t>
  </si>
  <si>
    <t>200 AA2 - Oraba, kingdom of Kaduru, invades southern Gaeadon: Adhanar, Vale of Svarog, and the Forgotten Wastes</t>
  </si>
  <si>
    <t>520 AA2 - Kellerus drives out the Rokari occupying Kazeldun</t>
  </si>
  <si>
    <t>550 AA2 - Rokari forces occupying Moghun lands remain here instead of answering the call home; they form a Moghun tribe of their own and adopt their ways</t>
  </si>
  <si>
    <t>210 AA2 - Rokari, kingdom of Kaduru, invades Kazeldun, the Caghun Suhk, parts of Mahabar</t>
  </si>
  <si>
    <t>301 PA3 - the Chalzedek curse spreads: thousands riot in the Ebon cities, killing one another</t>
  </si>
  <si>
    <t>550 WA1 - The City of Cenotaphs is created, made up of resplendent tombs honoring the sacrifice of Maisara el-Salim and his army</t>
  </si>
  <si>
    <t>434-441 WA4 - the combined Saurian forces of the Kazrith, Vutax, and Heela tribes unite and assault the caravan routes between the cities</t>
  </si>
  <si>
    <t>757 WA2 - After years of destruction, the sisters slay one another with the same curse, each supplied by a witch who tired of their bickering</t>
  </si>
  <si>
    <t>491-498 WA2 - War of the Demon: after years of horrors visited upon Tarbia the paladins from the Orders Falcon, Alsalam, and Scarab drive back the demon hordes; Uzarel is trapped in a Sahnshatan (demon bowl)</t>
  </si>
  <si>
    <t xml:space="preserve">73 PA4 - The Circle of Seba, a partnership of astrologers from each city, foresee the doom of Mahrutep and collect the divine waters from the springs beneath each city; they collect them in the magical Alabaster Ewers of Alhayaa. The ewers are taken to the Temple of Dhakira in the Vale of Atia just as the Ebon cities are destroyed. </t>
  </si>
  <si>
    <t xml:space="preserve">420 AA1 - The cleric Aseela (f) of the Fajar people receives a vision from the gods at the Temple of Dhakira; the vision guides her to the location of the buried cities of the Ebon </t>
  </si>
  <si>
    <t xml:space="preserve">334 PA3 - Aqeel the Trickster convinces the town of Mynus to pay him to lure a tribe of giants out of the Tauran Mountains into the Sea of Sinking Sands, where they were swallowed up forever. </t>
  </si>
  <si>
    <t>307-327 AA3 - War of the Cubs: descendants of Rasalased engage in civil war, bringing and end to the Golden Age of Tarbia</t>
  </si>
  <si>
    <t>505 AA2 - 327 AA3 : Golden Age of Tarbia</t>
  </si>
  <si>
    <t>200 AA2 - Battle of Parseion: after decades of taking coastal cities, the Primacy moves inward and takes Parseion; the Prodians assume control of present-day Mythenia, the Akeron people fade from history</t>
  </si>
  <si>
    <t>220 AA2 - Kondabo invades southern Arnland: Tarbia and Mythenia</t>
  </si>
  <si>
    <t>327 AA3 - Fall of the Lion House: Faisal al-Rasalased emerges victorious as the sole surviving heir to the throne; assassins from the Keepers of the Crypt slay Faisal on orders of Almadina nobles, ending the known line of Rasalased</t>
  </si>
  <si>
    <t>550 PA3 - Rise of Ekkidon - a clumsy mage summons the great Ekkidon, a gargantuan starfish from the plane of water; the creature destroys everything in Jackal Bay and takes it over</t>
  </si>
  <si>
    <t xml:space="preserve">231 PA2 - The slave Calaithe leads a revolt of enslaved women in Feronia (in present-day Celedon) </t>
  </si>
  <si>
    <t>725 PA3 - Town of Vyper is established by merchants from Tijakhun</t>
  </si>
  <si>
    <t>34 AA3 - War of the Scales: Alyaqut hire mercenary armies and attack Dymoneia; an Alyaqut wizard discovers the Sunduq Albahr, an ancient magic chest that can summon terrible powers from the sea</t>
  </si>
  <si>
    <t>36 AA3 - the Amazons soundly defeat the merchant armies and capture their fleet; the Sunduq Albahr is used to summon the Kraken, which destroys the ships around Dymoneia</t>
  </si>
  <si>
    <t>610 AA2 - the Alyaqut ("Sapphire Syndicate") emerges as a large commercial power out of Vyper and Saqqara; the company dominates trade in the Thundra Sea</t>
  </si>
  <si>
    <t>501 AA1 - Mukarram the Righteous, cleric of a Badawi tribe, defeats all other tribes and spares their leaders; he performs miracles that prove he is chosen to be named Bearer of the Waters, an honorific that persists to future high priests in Dhakira</t>
  </si>
  <si>
    <t>502 AA1 - The Fajar, led by their war chief Katheer Akram, leave the safety of the Ataia Vale to explore the buried cities of the Ebon kingdom; they bear the Alabaster Ewers of Alhayaa before them</t>
  </si>
  <si>
    <t>505 AA1 - The Fajar people begin to rebuild on the site of the ancient Ebon city of Ankhtiri</t>
  </si>
  <si>
    <t xml:space="preserve">97 PA4 - the holy temple of Dhakira is founded in the Vale of Atia; holy men and women serve as mentors to the Fajar for millennia </t>
  </si>
  <si>
    <t>808 AA4 - War of the Genies</t>
  </si>
  <si>
    <t>590 WA2 - Itakura Takashi, paladin samurai, defeats the demon Aizugon and wins reknown as champion of the Azuma lands; the Itakura lineage begins, producing a long line of Itakura samurai champions</t>
  </si>
  <si>
    <t>The Hogo-Sha "Guardians" (inspiring)</t>
  </si>
  <si>
    <t>462 WA3 – The Hogo-Sha, or River Guardians, are built along the Gozen River: a series of fortresses to guard against future Tengu invasions out of the fallen Azuma lands</t>
  </si>
  <si>
    <t>540 AA4 - Heinar Hoarbeard, defeated by the king in Geirdir, retreats to the Isle of Algron; there he falls under the spell of a witch who promises him great power; Heinar builds the town of Geldheim and Algron becomes the seat of a small but powerful line of rogue rulers called the Hoarkings and Hoarqueens</t>
  </si>
  <si>
    <t>658 PA2 - the Jaguar Warriors of the Night Sun carry out an epic campaign, slaying the demons of Yumakem and sending them back to Xibalba</t>
  </si>
  <si>
    <t>50 WA4 - Tirudoran explorer Piero Cosvaldo founds the town of Desvelado on the Isle of Talyn</t>
  </si>
  <si>
    <t>140 WA4 - Fall of Desvelado - pirates retrieve the Ossuary of Yumakem out of Ongolk and bring it to the Isle of Talyn; within weeks the entire population goes mad and kills one another</t>
  </si>
  <si>
    <t>550 AA2 - Rokari forces leave Mahabar, answering the call of the great war in Kaduru</t>
  </si>
  <si>
    <t>Konda</t>
  </si>
  <si>
    <t>Ora</t>
  </si>
  <si>
    <t>Roka</t>
  </si>
  <si>
    <t>833 WA1 - Rise of the Konda people as they crown their first Masumba over the entire region and unite the towns and cities.</t>
  </si>
  <si>
    <t>750 WA1 - Rise of the Ora people as they crown their first Masumba and unite the towns and cities of the region.</t>
  </si>
  <si>
    <t>821 WA1 - Rise of the Mthunzi people as they crown their first Masumba and unite the towns and cities of the region.</t>
  </si>
  <si>
    <t>173 PA1 - the Watu are challenged by the gods to explore all of Kaduru; any who can survive the savage lands are invited to settle what lands they find most appealing</t>
  </si>
  <si>
    <t>370 WA1 - After years of adversity surviving the Agira Desert, Watu tribes reach Eastern Kaduru and begin building permanent settlements. The trials of the gods have made them strong and they quickly adapt to their new home.</t>
  </si>
  <si>
    <t>322 WA1 - After years of adversity surviving the Valley of the Deak Peaks, Watu tribes reach Southern Kaduru and begin building permanent settlements. The trials of the gods have made them strong and they quickly adapt to their new home.</t>
  </si>
  <si>
    <t>580 PA1 - After years of adversity surviving the perils of the land, Watu tribes from the Southern lands reach Western Kaduru and begin building permanent settlements. The trials of the gods have made them strong and they quickly adapt to their new home.</t>
  </si>
  <si>
    <t>505 PA1 - After years of adversity surviving the perils of the land, Watu tribes from the Southern lands reach Northern Kaduru and begin building permanent settlements. The trials of the gods have made them strong and they quickly adapt to their new home.</t>
  </si>
  <si>
    <t>Ma'Toka</t>
  </si>
  <si>
    <t>Kondabo Names</t>
  </si>
  <si>
    <t>Oraba Names</t>
  </si>
  <si>
    <t>Mthunzi Names</t>
  </si>
  <si>
    <t>Balochi (Iran/Pakistan)</t>
  </si>
  <si>
    <t>https://www.fantasynamegenerators.com/balochi-names.php</t>
  </si>
  <si>
    <t>https://www.fantasynamegenerators.com/akan-names.php</t>
  </si>
  <si>
    <t>Akan</t>
  </si>
  <si>
    <t xml:space="preserve">Akkadian </t>
  </si>
  <si>
    <t>https://www.fantasynamegenerators.com/zulu-names.php</t>
  </si>
  <si>
    <t xml:space="preserve">Zulu </t>
  </si>
  <si>
    <t>https://www.fantasynamegenerators.com/oriya-names.php</t>
  </si>
  <si>
    <t>Oriya</t>
  </si>
  <si>
    <t>Oromo</t>
  </si>
  <si>
    <t>https://www.fantasynamegenerators.com/oromo-names.php</t>
  </si>
  <si>
    <t>Waaqueffanna - Oromo religion</t>
  </si>
  <si>
    <t>Sami</t>
  </si>
  <si>
    <t>https://www.fantasynamegenerators.com/sami-names.php</t>
  </si>
  <si>
    <t>Shona</t>
  </si>
  <si>
    <t>https://www.fantasynamegenerators.com/shona-names.php</t>
  </si>
  <si>
    <t>https://www.fantasynamegenerators.com/ndebele-names.php</t>
  </si>
  <si>
    <t>Ndebele</t>
  </si>
  <si>
    <t>https://www.fantasynamegenerators.com/maori-names.php</t>
  </si>
  <si>
    <t>Maori</t>
  </si>
  <si>
    <t>https://www.fantasynamegenerators.com/circassian-names.php</t>
  </si>
  <si>
    <t>Circassian</t>
  </si>
  <si>
    <t>Afghan/Dari</t>
  </si>
  <si>
    <t>https://www.fantasynamegenerators.com/dari-names.php</t>
  </si>
  <si>
    <t>Marathi</t>
  </si>
  <si>
    <t>https://www.fantasynamegenerators.com/marathi-names.php</t>
  </si>
  <si>
    <t>Mandinka</t>
  </si>
  <si>
    <t>https://www.fantasynamegenerators.com/mandinka-names.php</t>
  </si>
  <si>
    <t>https://www.fantasynamegenerators.com/kikuyu-names.php</t>
  </si>
  <si>
    <t>Kikuyu</t>
  </si>
  <si>
    <t>Kerala</t>
  </si>
  <si>
    <t>https://www.fantasynamegenerators.com/kerala-names.php</t>
  </si>
  <si>
    <t>Basotho</t>
  </si>
  <si>
    <t>https://www.fantasynamegenerators.com/hausa-names.php</t>
  </si>
  <si>
    <t>Hausa</t>
  </si>
  <si>
    <t>181 AA1 - Fall of Adhanar - Orc armies surround Iolanth and destroy it; human armies are wiped out and the peoples of Adhanar scattered</t>
  </si>
  <si>
    <t>382 WA2 - Rivas slays the king and rules with greed, sparking the Hileian Wars</t>
  </si>
  <si>
    <t>380 WA2 - Lord Rivas, the head commander of Finndra's army, grows jealous of power and slays the fairies of Hileia to steal the cursed Staff of Comalainn "Power and Greed" under their protection</t>
  </si>
  <si>
    <t>40 WA4 - Battle of the Parched Lands: the evil druid Tossak summons the heat of the Forgotten Wastes over the Anlaas Mountains to lay waste to Adhanar’s armies in advance of the invading Behemar Orcs, creating the Parched Lands; Adhanar forces are withered by the spell until the Adhanar cleric Heldra summons lightning and uses the dry air to blast the Orc army into oblivion</t>
  </si>
  <si>
    <t>Tebri</t>
  </si>
  <si>
    <t>200 AA2 - Oraba, kingdom of Kaduru, invades southern Gaeadon: Tebrin, the Vale of Svarog, and the Forgotten Wastes</t>
  </si>
  <si>
    <t>248 AA3 - the Green Sails enter Kondabo: after many adventures at sea the fleet enters Longspear and are given refuge</t>
  </si>
  <si>
    <t>251 AA3 - the Third Flight of the Green Sails: local nobles begin persecuting the refugees dwelling in their city; the local priestess Kaafiya begs the Green Fleet to liberate peasants from the slave quarter; the fleet grows by another thirty ships and sets sail to the open sea</t>
  </si>
  <si>
    <t>260 WA3 - Norgarde raiders sack Targuth and the Bahgigoth orc stronghold in Haselden</t>
  </si>
  <si>
    <t>651 WA3 - Mortavay's clerics take drops of her black blood and annoint the fell creatures of the Oberon Sea region; the blood burns them, marking generations of orcs and goblins as children of Mortavay</t>
  </si>
  <si>
    <t>822 PA4 - Founding of Namakek, seat of power in Sadara</t>
  </si>
  <si>
    <t>838 PA4 - Founding of Donoma in Sadara</t>
  </si>
  <si>
    <t>270 AA1 - War of Falling Stars: Haka'Na tribes unite and march east past the High Fist Mountains to wage war on Iretrix and his dark host</t>
  </si>
  <si>
    <t>292 AA1 – End of the War of Falling Stars: after years of bloody battles, the Haka’Na tribes succeed in slaying the wizard Iretrix and destroying the evil Kingdom of Sadara</t>
  </si>
  <si>
    <t>722 PA2 - the powerful shaman Howahkan is beguiled by dark spirits to cross the High Fist Mountains, his cult finds the crown of power</t>
  </si>
  <si>
    <t>740 PA2 - Howahkan's dark reign comes to an end when the Eight Elders trek over the High Fist Mountains armed with eight war clubs given by Wakheon; they defeat Howahkan and are lost in a great fire</t>
  </si>
  <si>
    <t>90 WA4 - Moghun warlord Kamalchek, dispossessed by his tribe, leads a small army over the Ryuluun to seek his fortune elsewhere</t>
  </si>
  <si>
    <t>93 WA4 - Kamalchek descends on Kylin and conquers it</t>
  </si>
  <si>
    <t>370 WA4 - Tengu chieftain Torguru attacks Kaijin and destroys the paladins of the Order of the Tiger and the monks of the Suijin monastery with the lightning sword Kaminari; ronin Sanjou, a ronin, wields the blessed blade Hino Kokoro and slays Torgru and his army</t>
  </si>
  <si>
    <t>170 PA4 - Thirteen Witches of Suramir: coven forms for the first time; thirteen noble maidens from Xiandai and Sakura form a pact to curse their elder sisters; the pact becomes a binding pact with hell and curses the thirteen maidens into service forever</t>
  </si>
  <si>
    <t>293 WA3 - Holfan the Blooded sails his ships into Fool's Inlet during a great storm and discovers a Haka'Na town. After savage battles the Haka'Na drive the Norgardsmen back into the sea. And Holfan’s horn, pulled from his bloody corpse, is taken as a trophy and inspires the town to be called Red Horn</t>
  </si>
  <si>
    <t>288 WA3 - Battle of the Broken Ice: Warriors of the Snowbird people call on Pukimna, the Caribou Mother; the Norgardians are surrounded and defeated, mauled by polar bears and taken under the ice by whales</t>
  </si>
  <si>
    <t>280-288 WA3 - Norgardians rage their way through the lands of the Snowbird people, decimating every village in their path; Stalf Sealskin steals the Amulet of Sedna</t>
  </si>
  <si>
    <t>331 WA4 - Baozang attacks the town of Ayaabe, set on conquering it to colonize Haka'Na lands; Ayaabe warriors decimate the Xiandai mercenaries and burn their ships</t>
  </si>
  <si>
    <t xml:space="preserve">230 WA2 - Aranck Proud Paw, defender of Ayaabe, rescues the elven town of Sylvir from a Haraka gnoll invasion; the domain of Elyon names him and his people Elf Friend and bestows the town a magic spear called Darkless </t>
  </si>
  <si>
    <t>207 WA4 - Saurian tribes of the Slizz and Sekkasit mount a full assault on Hurit and almost destroyed it completely; Chief Chochmo set the main bridge ablaze, slaying the Saurian chieftains and saving the town</t>
  </si>
  <si>
    <t>47-49 WA4 - The Yeti War: Micanopy launches a savage assault of Yeti on Tall Bear; a combined army of the Bear People, Otter People, and the Sea Lion People defeat the yeti and Micanopy; the Flint Helm is lost</t>
  </si>
  <si>
    <t>44 WA4 - the evil shaman Micanopy crafts the Flint Helm, commanding the Spirit of Winter</t>
  </si>
  <si>
    <t>230 WA2 - Norgarde ships land in far eastern land of Sadara; set up traveler's havens along the Frostbite Shores for passing ships to anchor and take on water and shelter from storms</t>
  </si>
  <si>
    <t>814 WA3 - Black Sky invades Haka'Na lands, destroys Unetuuwa</t>
  </si>
  <si>
    <t>821 WA3 - Battle of Sunwalk - Red Horn joins the Haka'Na alliance, which marches on Sunwalk Valley from the north; Kiwidinok (f) the huntress is gifted the Bow of Hawenniyo and slays Hehosho; the Black Sky armies are destroyed</t>
  </si>
  <si>
    <t>512 WA2 - a prophecy yields a Drow of light named Heriena, who escapes the Saszar and becomes the paladin of the elven star Sariel</t>
  </si>
  <si>
    <t>804 WA2 - Heriena, Drow paladin of Sariel, leads the elves of Abeiera to conquer the Saszar and free northern Celedon from their terror; the Sunder Staff is destroyed</t>
  </si>
  <si>
    <t>80 WA2 - the Drow kingdom of Saszar, sensing the Celedonians at their weakest, is led by their empress Lasaril to conquer the Arcanian Mountains and most of the northern lands; the Sunder Staff is wielded to create giant earthquakes and swallow up entire towns</t>
  </si>
  <si>
    <t>111 WA4 - Empress Zecubel summons the lost Sunder Staff from the Abyss and conquers northern Celedon, restoring the Saszar kingdom of Drow to its former glory</t>
  </si>
  <si>
    <t>370 WA3 - War of the Black Widow - the Elves of Arbeiera battle Saszar Drow invading the Ningarnim Forest</t>
  </si>
  <si>
    <t>302 - 415 WA4 - War of the Green Flame: Empress Becred of the Hadronath uses the Cauldron of Virdroth to magically taint the fires of Svarog Vale, which cast a green flame and poison the land; the Sirathren fire elves fight a desperate war to defend their valley</t>
  </si>
  <si>
    <t>311 WA4 - the Sirathren fire elves counter with the Staff of Candronor, which emanates a magical ether capable of cause the very blood of the Drow to burst into flames</t>
  </si>
  <si>
    <t>415 WA4 - Battle of Tiroth Pass: the Sirathren crush the invading army of Hadronath, sending them home and ending the War of the Green Flame</t>
  </si>
  <si>
    <t>866 PA4 - Achradina, powerful high priestess, takes over the Isle of Sabina and destroys the Tavian forces sent to colonize it</t>
  </si>
  <si>
    <t>820 PA1 - The village of Starfall is founded on the site of a fallen star; the region around Starfall is abundant in crops and the heavenly stone is revered as a gift of the gods</t>
  </si>
  <si>
    <t>820 PA1 - Teremun, high priest of the Underworld Altar, forms the cult of Numeret</t>
  </si>
  <si>
    <t xml:space="preserve">823-850 PA1 - the Numeret terrorize the vast lands of Tarbia as countless people are snatched away and sacrificed to the dark gods </t>
  </si>
  <si>
    <t>850 PA1 - the Alisham, priests of the Sun Altar, break free of imprisonment; they defeat the zealots of the Numeret and slay Teremun</t>
  </si>
  <si>
    <t>851 PA1 - Teremun's followers seal his organs in the Canopic Jars of Numeret</t>
  </si>
  <si>
    <t>813 PA2 - Ankhtiri armies march on the city of Ashakhun and conquer it, adding it to the Ebon Empire</t>
  </si>
  <si>
    <t>831 PA2 - Ankhtiri armies march on the city of Tijakhun and conquer it, adding it to the Ebon Empire</t>
  </si>
  <si>
    <t>871 PA2 - Ankhtiri armies reach the northern shores of the Tarbian Desert and conquer Darmikhun; Ebon Empire goes on to control the waters from the Ferrago to the Inner Sea</t>
  </si>
  <si>
    <t>882 PA2 - Ebon Empire begins under its first king, Rakhamen</t>
  </si>
  <si>
    <t>872-888 PA4 - The Wizard War: Telemechus triggers a world-wide war of mages, some of whom march on Ongolk to stop him and some who join him in attacking the ley lines in their lands; epic battles wage all over the world, destroying cities and upsetting the balance of magic</t>
  </si>
  <si>
    <t>868 PA4 - Founding of the Temple of the Mystic Elephant in Dumatra</t>
  </si>
  <si>
    <t>870 PA1 - Telemechus, last of the Thaumaturge, discovers the ley lines beneath Ongolk are weakened by the Blight of Quillock a millenium ago; he convinces the priests of Ongolk to break their oaths and summon the dark powers of Xibalba, all the time hoping to command all the world's magic from this powerful access point</t>
  </si>
  <si>
    <t>864 PA4 - the Queen of Babada is tricked by demons into breaking the oath that protects the realm; Babada loses its enchantment and the gods turn their backs on it</t>
  </si>
  <si>
    <t>771 PA4 - Fall of Raka: the evil druid Ogono seeks to enslave the terrible lizards within the Valley of Hunters; his magic backfires, inciting the beasts to destroy the town; priceless treasures are lost to the ages</t>
  </si>
  <si>
    <t>881 AA1 - Snydri jarl of Thiengis forges alliance with the Troll King of the Rungnir Hills</t>
  </si>
  <si>
    <t>year 888</t>
  </si>
  <si>
    <t>871 AA2 - founding of Targuth</t>
  </si>
  <si>
    <t>841 AA3 - Gnolls take over the Ziggurats as a place of worship</t>
  </si>
  <si>
    <t>878 AA4 - End of the Fletcher Wars: Orcs out of the Eldritch Hills destroy the Windenfre armies, forcing the humans to retreat back to their towns</t>
  </si>
  <si>
    <t xml:space="preserve">812 AA4 - War of the Maddened Moon - the evil druid Vromorn manifests the Amber Portal, a device that generates amber-hued clouds that cover the land and transmute the moon's light into a ray of madness </t>
  </si>
  <si>
    <t>812-815 AA4 - the lands of Adhanar and Kyre are plagued with insanity as lycanthropes massacre hundreds</t>
  </si>
  <si>
    <t>816 AA4 - after four years of fighting the dark forces plaguing the land, the Moon Elves track down Vromorn and consecrate the clouds, destroying the Amber Portal</t>
  </si>
  <si>
    <t>818 AA4 - the evil wizard Wai Hen returns when a novice wizard accidentally opens a portal to the Void; Wai Hen uses his centuries in the Void to learn of the Crown of Power and seeks it out</t>
  </si>
  <si>
    <t>820 AA4 - Wai Hen takes over the Valley of Dead Kings and animates an army of stone soldiers</t>
  </si>
  <si>
    <t>821 AA4 - Wai Hen and the Stone Army defeat Moghun tribes and recruit several thousand of their riders; Wai Hen opens the way into northern Xiandai</t>
  </si>
  <si>
    <t>822 AA4 - Wai Hen and the Stone Army march on Mingyun; High Temple of Xihe is destroyed along with the paladins of the Flaming Pearl</t>
  </si>
  <si>
    <t xml:space="preserve">825 AA4 - Wai Hen takes over the Valley of the Dead Kings and animates an army of stone soldiers from a portion of the vast petrified soldiers entombed there. 	</t>
  </si>
  <si>
    <t>831 AA4 - Wai Hen hears of heroes roaming the land, liberating people from his reign of terror; launches a campaign to march on Pearl Mountain where the Crown was defeated four thousand years ago</t>
  </si>
  <si>
    <t>835 AA4 - a rag tag group of Xiandai heroes confronts Wai Hen atop Pearl Mt and defeat him; the cosmic blast causes Pearl Mt to glow at night to this day</t>
  </si>
  <si>
    <t>844 AA4 - First Imperial Dynasty: with the fall of the Azuran Kingdom Xiandai unites under a single Emperor in Mingyun for the first time in history</t>
  </si>
  <si>
    <t>833 WA2 - the pirate ship Rosie Death runs aground at the mouth of the Cethlen River and its crew disappears</t>
  </si>
  <si>
    <t>33 WA4 - the white dragon Vitlaga ("white flame") destroys the villages of Kallethem Vale "Cold Home" ; Uloth Orcs infest the ruins and the vale is renamed Skalledal "Skull Valley"</t>
  </si>
  <si>
    <t>34 WA4 - Volsung dispatches thieves from Halgar as spies into the Ragnvor camps; generals are slain, food stores burned, and treasure is carried off; Ragnvor forces become destabilized</t>
  </si>
  <si>
    <t>724 WA3 - The Great Storm of Storms: a mighty monsoon blows in from the sea, leveling Arolo, Ramala, and Keromang; people flee inland to the desert settlement Sanctuaren</t>
  </si>
  <si>
    <t>777 WA3 - War of the Rajas</t>
  </si>
  <si>
    <t>779 WA3 - Battle of the Sea Hornets</t>
  </si>
  <si>
    <t>150 WA3 - Kadra Rebellion: followers of the serpent goddess Kadra assassinate the zamandars in every city, including the maharaja; the Maharaja's son escapes</t>
  </si>
  <si>
    <t>841 WA3 - Isle of Mazu seized by Sakuran general Kiroko on orders from Ayozu</t>
  </si>
  <si>
    <t xml:space="preserve">843 WA3 - Xiandai ships attack Sakuran forces around Mazu; conflict escalates until both kingdoms' fleets converge on the waters </t>
  </si>
  <si>
    <t>844 WA3 - Mazu War: hundreds of ships of various sizes engage in multiple battles until dragons out of the Elderwyrm Mountains appear and destroy both fleets</t>
  </si>
  <si>
    <t>866 WA3 - Xiandai warriors secretly enter the Isle of Mazu disguised as fishermen; they wipe out the Sakuran guard holding the island, returning it to Xiandai control</t>
  </si>
  <si>
    <t>849 WA3 - the fishing village of Arzon is renamed Queen's Haven</t>
  </si>
  <si>
    <t>707 WA1 - Celedonian Conquest: Aethon Legion marches through Ongolk to Vigil Pass and are almost wiped out by orcs</t>
  </si>
  <si>
    <t>709 WA1 - Celedonian Conquest: Primus navy enters the Strait of Immolas and are destroyed by dragons</t>
  </si>
  <si>
    <t>711 WA1 - Celedonian Conquest: Abraxas and Sterope Legions march into the Blue Fields of the Moghun Lands and are driven back by Moghun cavalry</t>
  </si>
  <si>
    <t>715 WA1 - Celedonian Conquest: Quintus navy attacks the ships off the coast of Mahabar</t>
  </si>
  <si>
    <t>734 WA1 - Celedonian Conquest: Poena Legion, loyal to Glautus, breaks ties with Celedon and forms its own kingdom in the barbarian lands of Kazeldun</t>
  </si>
  <si>
    <t>736 WA1 - Celedonian Conquest: Talos Legion marches north to the Joro Mts with tales of gold; Kaduru warriors marching out of the Koro Jungle attack from the rear; Kaduru forces cut the legions off from the coastal garrisons and wipe them out</t>
  </si>
  <si>
    <t>744 WA1 - Celedonian Conquest: Battle of Daghorn: Hyderian forces lure Celedonians to an open engagement near the Nastrond Forest; the Crantor Legion is encircled by light cavalry marching out of the Daghorn Forest and slowly decimated in the Battle of Daghorn</t>
  </si>
  <si>
    <t>747 WA1 - Celedonian Conquest: Tereus Legion is surprised by a sudden overwhelming strike by Orcs around the Sea of Oberon and wiped out</t>
  </si>
  <si>
    <t>749 WA1 - Celedonian Conquest: Decius, grandson of Setulo, marries his cousin Aelia, granddaughter of Eropene, in a bid to bring peace to Celedon; they are both usurped by General Opiter who grabs control of the empire</t>
  </si>
  <si>
    <t>755 WA1 - Celedonian Conquest: Erigot tribes win critical victories and isolate the Celedonian Echidna Legion in Hammer Hold</t>
  </si>
  <si>
    <t>756 WA1 - Celedonian Conquest: madness takes over the Aethon and Latus Legions; they wipe each other out for power over the Ongolk region</t>
  </si>
  <si>
    <t>766 WA1 - Celedonian Conquest: General Opilio in Harikanya refuses a challenge of trial by combat from a local chieftain and executes him; the Kaduru people see this as weakness and revolt, taking back the city and slaying the Ixion Legion</t>
  </si>
  <si>
    <t>767 WA1 - Celedonian Conquest: Moghun warlords take back Galdan and march to Shanshan with the heads of the Sterope Legionnaires</t>
  </si>
  <si>
    <t>768 WA1 - Celedonian Conquest: Abraxas Legion in Shanshan surrenders the city and departs by boat to Vigil</t>
  </si>
  <si>
    <t>793 WA1 - Celedonian Conquest: a large Gnoll army out of the Dunsan Forest ambushes the Colchian Legion and wipes them out</t>
  </si>
  <si>
    <t>804 WA1 - Celedonian Conquest: Longspear falls as growing numbers of Kaduru chieftains revolt; the Celaeno Legion is wiped out</t>
  </si>
  <si>
    <t>808 WA1 - Celedonian Conquest: Curse of Aquilus: a mysterious illness sweeps across Celedon and spreads to Tarbia and Mythenia</t>
  </si>
  <si>
    <t>838 WA1 - Celedonian Conquest: Tarbian cities revolt against the Celedonian occupation; the Almadina hire mercenaries to drive the Celedonians out into the deserts, where the nomad tribes wipe them out including the Orthaon Legion</t>
  </si>
  <si>
    <t>874 WA1 - Celedonian Conquest: Kelenon falls as local tribes drive the Echion Legion out of Gaeadon</t>
  </si>
  <si>
    <t>30 WA1 - Celedonian Conquest: Argus Legion attacks Darmidia; start of the rise of Celedon Empire</t>
  </si>
  <si>
    <t>32 WA1 - Celedonian Conquest: Battle of Arinol: Celedon naval commander Tortorus outmaneuvers the Darmidian sea captain Hakaar and sets the entire Darmidian fleet ablaze</t>
  </si>
  <si>
    <t>40 WA1 - Celedonian Conquest: Battle of the Temples: Celedon Nessus Legion invades Ankhtiri</t>
  </si>
  <si>
    <t>50 WA1 - Celedonian Conquest: Orthaon and Celerius Legions cross the Tauran Mountains; the Celerius Legion is swallowed up in the Sea of Shifting Sands; Orthaon joins Argus and Nessus to sweep across the Tarbian Desert and conquer the Seven Jeweled Cities, securing all of Tarbia</t>
  </si>
  <si>
    <t>50 WA1 - Celedonian Conquest: Orthaon Legion crosses the Tauran Mountains and joins Argus and Nessus to sweep across the Tarbian Desert and conquer the Seven Jeweled Cities, securing all of Tarbia</t>
  </si>
  <si>
    <t>70 WA1 - Celedonian Conquest: Secundus navy attacks Sargon and Primus attacks Kasylla, begins invasion of Mythenia</t>
  </si>
  <si>
    <t>90 WA1 - Celedonian Conquest: Secundus navy attacks Mythenian cities in the Syren Straits, takes Isle of Skiron; Orthaon Legion establishes a garrison in Tijara</t>
  </si>
  <si>
    <t>100 WA1 - Celedonian Conquest: Argus and Nessus Legions defeat the Mythenians at the Thyra Gates and conquer the last of the Mythenia cities, Nessus Legion is later wiped out when invading Dymoneia Island, Argus Legion establishes a garrison in Parseion</t>
  </si>
  <si>
    <t>120 WA1 - Celedonian Conquest: Primus navy invades Gaeadon, routed at Adhanar, moves north into Kyre, Primus deploys the Echion Legion which sacks Claeryon and Kelenon; Echion forms a garrison at Kelenon</t>
  </si>
  <si>
    <t>150 WA1 - Celedonian Conquest: Quatortus navy lands in Kaduru, Celaeno Legion sacks Longspear and moves east, stopped at the Wilderon Plains by the Kaduru armies</t>
  </si>
  <si>
    <t>170 WA1 - Celedonian Conquest: Herebus, general in the Tertius Fleet, winters on Giserne Isle and founds the town of Druindar</t>
  </si>
  <si>
    <t>200 WA1 - Celedonian Conquest: naval forces Quartus and Quintus attack Kaduru towns of Sikaar, Ajabar, and Skaringa, deploys the Gerana and Acanthis Legions to move behind Kaduru forces holding the Wilderon</t>
  </si>
  <si>
    <t>210 WA1 - Celedonian Conquest: Thoon Legion crushes the last of the Vorg tribes, moves north to the sea, take control of the Howling Sea</t>
  </si>
  <si>
    <t>220 WA1 - Celedonian Conquest: Celaeno, Gerana, and Acanthis Legions surround the Western Kaduru forces and slaughter them in the Battle of the Wild Drums; Celaeno Legion establishes a garrison at Longspear</t>
  </si>
  <si>
    <t>250 WA1 - Celedonian Conquest: Tertius navy, rebuilt after the defeat at Adulien, sail up the coast of Western Amadar, destroy the Orcs in the lands around Vesper Bay, take the outer islands</t>
  </si>
  <si>
    <t>260 WA1 - Celedonian Conquest: half of Celedonian Sextus navy lost to the Maelstrom; Colchian Legion marches into Tirudoran Marches and is stopped by gnoll and orc tribes</t>
  </si>
  <si>
    <t>270 WA1 - Celedonian Conquest: Quartus navy deploys forces at Tengaibo and are repelled; Lampus Legion seizes lands east of the Chamba River</t>
  </si>
  <si>
    <t>275 WA1 - Celedonian Conquest: Celedonians construct a massive port and fortification complex on the Isle of Oeren, controlling the Inner Sea</t>
  </si>
  <si>
    <t>285 WA1 - Celedonian Conquest: Celedonians found the city of Tuith on Fredegn Isle</t>
  </si>
  <si>
    <t>300 WA1 - Celedonian Conquest: Primus navy controls the Bay of Banners, Nemean Legion invades the region that was once the Kingdom of Gildran and encounters Orc tribes</t>
  </si>
  <si>
    <t>310 WA1 - Celedonian Conquest: after years of pitched battles Yucaipa is burned to the ground by Tereus Legion</t>
  </si>
  <si>
    <t>320 WA1 - Celedonian Conquest: Orcs holding the former cities of Silveron and Starfall are conquered by the Nemean Legion in Gildran ; Celedonian Tertius navy wins critical victories against the Norgardians, take the town of Hammer Hold with help from Celedonian Thoon Legion in Erigot</t>
  </si>
  <si>
    <t>330 WA1 - Celedonian Conquest: last of the Orc forces in Gildran fall to the Nemean Legion; Nemean Legion forms a garrison in the ruins of Silveron</t>
  </si>
  <si>
    <t>340 WA1 - Celedonian Conquest: Lampus Legion finally takes Tengaibo, Quartus fleet controls the Desolate Straits</t>
  </si>
  <si>
    <t>350 WA1 - Celedonian Conquest: Gerana and Acanthis Legions march eastward into Kaduru along the Plains of Cheetana, destroying villages and slaying the tribes they meet</t>
  </si>
  <si>
    <t>360 WA1 - Celedonian Conquest: Phlegon Legion marches south from Barter Bay into Gaeadon and meets huge resistance from orc tribes</t>
  </si>
  <si>
    <t>370 WA1 - Celedonian Conquest: Quartus navy takes Kaduru city of Oarana, deploys the Drakon Legion and begins invasion of Kazeldun</t>
  </si>
  <si>
    <t>400 WA1 - Celedonian Conquest: Quintus navy takes Redwall, Jaloro, and Kemba; garrison is established at Jaloro with the Talos Legion</t>
  </si>
  <si>
    <t>410 WA1 - Celedonian Conquest: Dryas Legion launches a second invasion of Wyvern Pass in Western Amadar; the Dryas Legion is slaughtered by orc tribes and never seen again</t>
  </si>
  <si>
    <t>420 WA1 - Celedonian Conquest: Tereus Legion breaks through the orc tribes in Vasera, east of the Stonecurtain Mountains, and push to the Oberon Sea</t>
  </si>
  <si>
    <t>430 WA1 - Celedonian Conquest: Crantor Legion marches through Aldavel east of the Oberon Sea and attack Dethvau, all the time beseiged by orcs from the Silvercap Mountains</t>
  </si>
  <si>
    <t>440 WA1 - Celedonian Conquest: Phlegon Legion attempts a second invasion of the interior of the Gaeadon lands, half of them lost in the Shifting Lands while half make it to the Sea of Spirits</t>
  </si>
  <si>
    <t>450 WA1 - Celedonian Conquest: Drakon Legion takes towns of Courtesan and Felldeed, invades the interior of Kazeldun</t>
  </si>
  <si>
    <t>460 WA1 - Celedonian Conquest: Quartus navy deploys the Ixion Legion in a massive invasion of Lion Head, suffer enormous losses fighting Kaduru warriors</t>
  </si>
  <si>
    <t>470 WA1 - Celedonian Conquest: Gerana and Acanthis Legions in central Kaduru reach the Naigana Desert; they are surrounded by Kaduru tribes</t>
  </si>
  <si>
    <t>480 WA1 - Celedonian Conquest: Drakon Legion invades interior of Kazeldun and meets great resistance from barbarian tribes; Gerana and Acanthis Legions are wiped out by Kaduru tribes on the Plains of Cheetana in the battle called Revenge of the Drums</t>
  </si>
  <si>
    <t>490 WA1 - Celedonian Conquest: Tereus and Crantor Legions surround the Sea of Oberon and maintain a fragile hold over the wild lands</t>
  </si>
  <si>
    <t>500 WA1 - Celedonian Conquest: Crantor Legion finally takes Dethvau and invades interior of Hyderian lands</t>
  </si>
  <si>
    <t>510 WA1 - Celedonian Conquest: Phlegon and Drakon Legions are destroyed in Kazeldun in a terrible defeat at the Battle of the Red Rocks</t>
  </si>
  <si>
    <t>520-526 WA1 - Celedonian Conquest: Maisara el-Salim, brilliant military commander, attracts followers in a campaign to devastate Celedonian patrols in the open desert</t>
  </si>
  <si>
    <t>530 WA1 - Celedonian Conquest: Primus navy takes the Isle of Ariago, Minyan Legion establishes a garrison</t>
  </si>
  <si>
    <t>540 WA1 - Celedonian Conquest: Primus navy sacks the towns of Brazan and Reavan</t>
  </si>
  <si>
    <t>550 WA1 - Celedonian Conquest: Latus Legion invades the Lands of Ongolk and meet the horrors of Quillock's Blight</t>
  </si>
  <si>
    <t>560 WA1 - Celedonian Conquest: Second Celedon invasion of Kazeldun by the Poena Legion takes the barbarian capitol of Dimitar; Poena Legion establishes a garrison there</t>
  </si>
  <si>
    <t>570 WA1 - Celedonian Conquest: Quintus navy takes Kaduru town of Masuba, Cetea Legion marches north into the Talon Jungle and is never seen again</t>
  </si>
  <si>
    <t>580 WA1 - Celedonian Conquest: Ixion Legion beseiges Harikanya</t>
  </si>
  <si>
    <t>590 WA1 - Celedonian Conquest: Quintus navy abandons the Cetea Legion lost to the Talon Jungle and moves east, sacking Keromang and Ramala; Arion Legion forms a garrison in Keromang</t>
  </si>
  <si>
    <t>620 WA1 - Celedonian Conquest: remnants of the Tertius navy beseige Styrla</t>
  </si>
  <si>
    <t>630 WA1 - Celedonian Conquest: Vigil falls, Celedon controls most of Gaeadon; Ladon Legion forms a garrison in Vigil</t>
  </si>
  <si>
    <t>640 WA1 - Celedonian Conquest: Harikanya falls, Celedon controls most of coastal Kaduru; Ixion Legion forms a garrison at Harikanya</t>
  </si>
  <si>
    <t>660 WA1 - Celedonian Conquest: Septimus navy attacks Galdan and deploys the Sterope Legion</t>
  </si>
  <si>
    <t>670 WA1 - Celedonian Conquest: Sterope Legion takes Galdan meets heavy resistance from Moghun forces outside Galdan</t>
  </si>
  <si>
    <t>690 WA1 - Celedonian Conquest: Secundus navy beseiges  the fishing town of Shanshan (location of modern day Shining Shore)</t>
  </si>
  <si>
    <t>702 WA1 - Celedonian Conquest: Shanshan falls to the Abraxas Legion</t>
  </si>
  <si>
    <t>719 WA1 - Celedonian Conquest: Emperor Glautus is assassinated by his younger brother, Setulo; the spirit of the Celedonian Empire is divided between Setulo and his sister Eropene</t>
  </si>
  <si>
    <t>722 WA1 - Celedonian Conquest: Genovefe of the Plenish tribes unites her people in overthrowing the Celedonian Spargeus Legion; she becomes the first queen of Plenia</t>
  </si>
  <si>
    <t>728 WA1 - Celedonian Conquet: sailors from the Quintus navy begin to disappear, strange creatures infest the ships; the Quintus navy departs Mahabar waters</t>
  </si>
  <si>
    <t>758 WA1 - Celedonian Conquest: Minyan Garrison becomes disillusioned with Celedonian politics, forakes the Empire to become pirates operating out of Madrina</t>
  </si>
  <si>
    <t>772 WA1 - Celedonian Conquest: Ladon Legion in Vigil breaks with Celedon and forms the Eastern Imperium, which includes the ships of the Septimus fleet</t>
  </si>
  <si>
    <t>775 WA1 - Celedonian Conquest: after a long campaign, Kaduru armies in Harikanya succeed in defeating the Arion Legion and liberating Keromang, Ramala, and Arolo</t>
  </si>
  <si>
    <t>779 WA1 - Celedonian Conquest: Norgarde ships destroy the last of the Tertius fleet based out of Hammer Hold; the city falls shortly thereafter and the Thoon and Echidna Legions are sacrificed to the sea</t>
  </si>
  <si>
    <t>782 WA1 - Celedonian Conquest: the Secundus fleet battles the Septimus fleet of the Eastern Imperium for control of the region; both fleets are destroyed in the Battle of Myriad Sea</t>
  </si>
  <si>
    <t>785 WA1 - Celedonian Conquest: Nemean Legion, deprived of sea support, is harrassed by pirates from Ariago; forces are spread thin and fall prey to Orc tribes in the Galdan, Vaseran, and Aldavel regions; Nemean Legion is wiped out</t>
  </si>
  <si>
    <t>871 WA1 - Rise of the Roka people as they crown their first Masumba and unite the towns and cities of the region.</t>
  </si>
  <si>
    <t>812 WA1 - Massacre at Furina - Dwarves of Berylor and Elves of Arbeiera are defeated by the Orcs of Sorannus at Furina Pass in Celedon</t>
  </si>
  <si>
    <t>110 WA1 - Celedonian Conquest: Celedon invades present-day Treviland</t>
  </si>
  <si>
    <t>240 WA1 - Celedonian Conquest: Brontes Legion commissions the building of Wendspire in the Nary Lands</t>
  </si>
  <si>
    <t>260 WA1 - Celedonian Conquest: Colchian Legion marches into Ordonian Marches and is stopped by gnoll and orc tribes</t>
  </si>
  <si>
    <t>550 WA1 - Celedonian Conquest: Latus Legion invades the Lands of Ongolk</t>
  </si>
  <si>
    <t>32 WA1 - Celedonian Conquest: Battle of Arinol:Celedon naval commander Tortorus outmaneuvers the Darmidian sea captain Hakaar and sets the entire Darmidian fleet ablaze</t>
  </si>
  <si>
    <t>60 WA1 - Celedonian Conquest: the Mythenian seer Themistoklis foresees the Celedonian attack on Sargon and transports several hundred ancient tomes to a distant island in the region of the Great Maelstrom; the Isle of Scholars is founded</t>
  </si>
  <si>
    <t>826 WA1 - Celedonian Conquest: Eusaron, a Celedonian general in charge of the garrison at Sargon and scholar of history, stumbles across a map in the Great Library; the map leads to the location of the Crown of Power</t>
  </si>
  <si>
    <t xml:space="preserve">857 WA1 - Battle of Agda:the elves of Lo'Shella are crushed by the Eidolon forces at the Agda River and are forced to flee </t>
  </si>
  <si>
    <t>862 WA1 - Battle of Phyrion: Mythenia forces are surrounded and on the brink of defeat when the Sapphurnus dwarves ride down out of the Argyron Mountains to the rescue</t>
  </si>
  <si>
    <t>829 WA1 - after leading an expedition of adventurers into the Celestial Mountains, Eusaron claims the Crown of Power; he goes insane and begins summoning fell creatures to his lair in the ruins of Zaar</t>
  </si>
  <si>
    <t>600 WA1 - Celedonian Conquest: Secundus navy beseiges the city of Vigil</t>
  </si>
  <si>
    <t>370 WA1 - Celedonian Conquest: Drakon Legion and begins invasion of Kazeldun</t>
  </si>
  <si>
    <t>480 WA1 - Celedonian Conquest: Drakon Legion invades interior of Kazeldun and meets great resistance from barbarian tribes</t>
  </si>
  <si>
    <t>690 WA1 - Celedonian Conquest: Secundus navy beseiges the fishing town of Shanshan (location of modern day Shining Shore)</t>
  </si>
  <si>
    <t>801-821 WA1 - Forever Sun Wars: Mingmei Song battles the Moghun lords of every town and city north of the Ryuluun Mountains and liberates the land of Moghun occupation</t>
  </si>
  <si>
    <t xml:space="preserve">680 WA1 - Celedonian Conquest: Quartus navy takes the Isle of Pengali </t>
  </si>
  <si>
    <t>800 WA1 - Celedonian Conquest: Witches of Suramir send agents to Celedon to empower the Orc tribes for the overthrow of the Celedon Empire</t>
  </si>
  <si>
    <t xml:space="preserve">795 WA1 – Celedonian Conquest: Konda tribes decimate the confused and demoralized Celedonian garrison forces, freeing the region from occupation. </t>
  </si>
  <si>
    <t>480 WA1 - Celedonian Conquest: Gerana and Acanthis Legions are wiped out by Kaduru tribes on the Plains of Cheetana in the battle called Revenge of the Drums</t>
  </si>
  <si>
    <t>60 WA1 - Celedonian Conquest: the Mythenian seer Themistoklis foresees the attack on Sargon and transports several hundred ancient tomes to a distant island in the region of the Great Maelstrom; the Isle of Scholars is founded</t>
  </si>
  <si>
    <t xml:space="preserve">240 WA1 - Celedonian Conquest: Celedonian Sextus navy launches new campaign to take the Isles of the Maelstrom; </t>
  </si>
  <si>
    <t>260 WA1 - Celedonian Conquest: half of Celedonian Sextus navy lost to the Maelstrom</t>
  </si>
  <si>
    <t>30 WA2 - Celedon Empire falls; Sacking of Aquila by the Orc mountain tribes originally organized by the Sorceror Sonorus</t>
  </si>
  <si>
    <t>710 WA3 - Masyn Elgan of Pelham leads a rescue of Lonely Keep from Orcs, wins the friendship of the Dwarves of Demundra</t>
  </si>
  <si>
    <t>644 WA3 - Tirudoran town of Onor falls; Dwarven kingdoms of Demundra, Citerak, and Rubelor dispatch armies to join the fight</t>
  </si>
  <si>
    <t>843 WA2 - Wolfenfels strikes an alliance with Demundra; Stonbrek begins its feud with both Wolfenfels and the Dwarves</t>
  </si>
  <si>
    <t>855 AA3 - Orcs of the Teeth Banner meet the Dwarves of Demundra at Long Keep in the Evermore Mountains and defeat them; Orc forces cross the Evermore Mountains into Erigoth</t>
  </si>
  <si>
    <t>130 PA2 - (Demundra) The Great Dwarven Uprising - Underheim revolts against their Orc masters led by the hero Racknem the Chain Breaker</t>
  </si>
  <si>
    <t>140 PA2 - (Demundra) The Dwarven Holy War - Moradin charges the Underheim to organize the loose Dwarven tribes of Amadar to purge the Evermore Mountains of all goblinoids and orcs living there</t>
  </si>
  <si>
    <t>690 PA1 - (Demundra) War of the Chains ends in the Dwarven defeat at the Battle of Lost Hope; Orcs of Evermore enslave the Dwarven people of Underheim and almost wipe them out completely</t>
  </si>
  <si>
    <t>644 WA3 - Battle of Tarvos: Dwarves of Gartenak join Tirudoran forces to stop Mortavay at Tarvos Pass; Mortavay destroys the human and dwarven host and continues westward</t>
  </si>
  <si>
    <t>662 WA3 - Elves of Ari'Aahn join with the Dwarves of Gartenak to aide the humans in encircling Mortavay's forces in Erigoth</t>
  </si>
  <si>
    <t>732 WA2 - Dwarven Kingdom of Gartenak fights a desperate losing battle to counter Mortavay's forces in Central Amadar</t>
  </si>
  <si>
    <t>747 WA2 - Dwarven Kingdoms of Gartenak and Agatren destroy the last of Mortavay's invaders and are liberated</t>
  </si>
  <si>
    <t>270 AA4 - Fall of the Kingdom of Vasera to the Ghorza orcs; Dwarven forces of Gartenak, fighting for years to aid the humans, are defeated by Hrolith's forces and forced to retreat back into their mountains; the cities of Desvena and Yucaipa are burned to the ground</t>
  </si>
  <si>
    <t>455-458 WA3 - Dwarves of Turakor battle the Tengu at Cold Lantern Pass</t>
  </si>
  <si>
    <t>532 - The Dwarven Kingdom of Pellafor emerges from the Ryuluun Mountains to attack and destroy Dractus' rear guard at the Northern Pass</t>
  </si>
  <si>
    <t>532 PA4 - The Dwarven Kingdom of Pellafor emerges from the Ryuluun Mountains to attack and destroy Dractus' rear guard at the Northern Pass</t>
  </si>
  <si>
    <t>652 AA4 - Mortmain founds the town of Stonbrek in the Valley of the North Winds</t>
  </si>
  <si>
    <t xml:space="preserve">The rationale we can agree upon is that the scholars artificially delineated the time lines into long spans early on and the tradition held. </t>
  </si>
  <si>
    <t>At first the ages spanned 1000 years, but this felt a little too neat and "digital." What would keep the spans equal and feel natural?</t>
  </si>
  <si>
    <t xml:space="preserve">The cyclical return of a comet every 888 years felt like a good metronome for this cycle, so I later compressed the 1000-year-age calendar into an 888-year-age calendar. </t>
  </si>
  <si>
    <t xml:space="preserve">Outside of elves and wizards, bards are the only humans who play close attention to this dating system. </t>
  </si>
  <si>
    <t xml:space="preserve">Most people simply mark the years relative to a ruler's reign or a dynasty. </t>
  </si>
  <si>
    <t xml:space="preserve">Dwarves are less interested in marking time outside of that delineated by their clans and kingdoms. </t>
  </si>
  <si>
    <t xml:space="preserve">They have their own elaborate system, but grudgingly use the Adulien Calendar (albeit with their own names for the ages). </t>
  </si>
  <si>
    <t xml:space="preserve">Halflings, gnomes, and all other races cling to quirky historical calendars of their own, but these tend to be vague, arbitrary histories that lose all structure going back further than a few milennia. </t>
  </si>
  <si>
    <t xml:space="preserve">Scholars from all races know of the Adulien calendar, with only their most prominent scholars fluent in it. </t>
  </si>
  <si>
    <t>Life spans of races in D&amp;D</t>
  </si>
  <si>
    <t>race / adulthood / lifespan</t>
  </si>
  <si>
    <t>human 15 / &lt;100</t>
  </si>
  <si>
    <t>elf 110 / 700+</t>
  </si>
  <si>
    <t>dwarf 40 / &gt;400</t>
  </si>
  <si>
    <t>halfling 20 / 150</t>
  </si>
  <si>
    <t>gnome 40 / 350-500</t>
  </si>
  <si>
    <t>half-orc 14 / 75</t>
  </si>
  <si>
    <t>half-elf 20 / 180</t>
  </si>
  <si>
    <t>Adulien year</t>
  </si>
  <si>
    <t>12 months with 30 days each in them</t>
  </si>
  <si>
    <t>5 days at the end of the year that is revered by all races and cultures as holy, but the practices differ from land to land between different races and peoples</t>
  </si>
  <si>
    <t>The Battle of Vail - The Song of Vail describes a cosmic battle between the gods that carved the very world into the shape it is today.</t>
  </si>
  <si>
    <t>Following this battle came the awakening of the races of the world. It is considered the beginning of the Adulien Calendar. All history prior to the Battle of Vail is lost to oblivion.</t>
  </si>
  <si>
    <t>It is rumored Elves pre-date the Battle of Vail but there is no proof of this. This event marks year zero in the Adulien Calendar.</t>
  </si>
  <si>
    <t>Candidate Names for early peoples</t>
  </si>
  <si>
    <t>Stels</t>
  </si>
  <si>
    <t>Firths</t>
  </si>
  <si>
    <t>Tors</t>
  </si>
  <si>
    <t>Kels</t>
  </si>
  <si>
    <t>Marmens</t>
  </si>
  <si>
    <t>Stanes</t>
  </si>
  <si>
    <t>Hornes</t>
  </si>
  <si>
    <t>Tremen</t>
  </si>
  <si>
    <t>Stakes</t>
  </si>
  <si>
    <t>Crakes</t>
  </si>
  <si>
    <t>Chuuns</t>
  </si>
  <si>
    <t>Engels</t>
  </si>
  <si>
    <t>Royans</t>
  </si>
  <si>
    <t>Storrs</t>
  </si>
  <si>
    <t>Varin</t>
  </si>
  <si>
    <t>Foila</t>
  </si>
  <si>
    <t>Forns</t>
  </si>
  <si>
    <t>Kebars</t>
  </si>
  <si>
    <t>Kabers</t>
  </si>
  <si>
    <t>Munns / Junns</t>
  </si>
  <si>
    <t>Mundees</t>
  </si>
  <si>
    <t>Baxi</t>
  </si>
  <si>
    <t>Usinee</t>
  </si>
  <si>
    <t>Olmecs</t>
  </si>
  <si>
    <t>Feryon</t>
  </si>
  <si>
    <t>Kuru</t>
  </si>
  <si>
    <t>Orvans</t>
  </si>
  <si>
    <t>Carsian</t>
  </si>
  <si>
    <t>Hebians</t>
  </si>
  <si>
    <t>Ardeans</t>
  </si>
  <si>
    <t>Eldives</t>
  </si>
  <si>
    <t>Adarbi</t>
  </si>
  <si>
    <t>Telmecs</t>
  </si>
  <si>
    <t>Sayd</t>
  </si>
  <si>
    <t>Saiders</t>
  </si>
  <si>
    <t>Psaiden</t>
  </si>
  <si>
    <t>Pels</t>
  </si>
  <si>
    <t>Kinns</t>
  </si>
  <si>
    <t>Toors</t>
  </si>
  <si>
    <t>Ganden</t>
  </si>
  <si>
    <t>Chalts</t>
  </si>
  <si>
    <t>Deeks</t>
  </si>
  <si>
    <t>Asturs</t>
  </si>
  <si>
    <t>Bolvels</t>
  </si>
  <si>
    <t>Bolvers</t>
  </si>
  <si>
    <t>Tranes</t>
  </si>
  <si>
    <t>Juns</t>
  </si>
  <si>
    <t>Gless</t>
  </si>
  <si>
    <t>Atlets</t>
  </si>
  <si>
    <t>Atsen</t>
  </si>
  <si>
    <t>Skens</t>
  </si>
  <si>
    <t>Tharns</t>
  </si>
  <si>
    <t>Ordans/Ordens</t>
  </si>
  <si>
    <t>Oestii</t>
  </si>
  <si>
    <t>Vors</t>
  </si>
  <si>
    <t>Ithri</t>
  </si>
  <si>
    <t>Aels</t>
  </si>
  <si>
    <t>Leets</t>
  </si>
  <si>
    <t>Wruths</t>
  </si>
  <si>
    <t>Tarcels</t>
  </si>
  <si>
    <t>Elns</t>
  </si>
  <si>
    <t>Oryons</t>
  </si>
  <si>
    <t>Caeryans</t>
  </si>
  <si>
    <t>Fercels</t>
  </si>
  <si>
    <t>Dowians</t>
  </si>
  <si>
    <t>Luves</t>
  </si>
  <si>
    <t>Bandals</t>
  </si>
  <si>
    <t>Rheesh</t>
  </si>
  <si>
    <t>Lairks</t>
  </si>
  <si>
    <t>Druuns</t>
  </si>
  <si>
    <t>Faers</t>
  </si>
  <si>
    <t>Ruuths</t>
  </si>
  <si>
    <t>Teths</t>
  </si>
  <si>
    <t>Toves</t>
  </si>
  <si>
    <t>Ottens</t>
  </si>
  <si>
    <t>Klens</t>
  </si>
  <si>
    <t>Stoors</t>
  </si>
  <si>
    <t>Elsen</t>
  </si>
  <si>
    <t>Klodes</t>
  </si>
  <si>
    <t>Toles</t>
  </si>
  <si>
    <t>Daers</t>
  </si>
  <si>
    <t>Klaars</t>
  </si>
  <si>
    <t>Lovish</t>
  </si>
  <si>
    <t>Thekes</t>
  </si>
  <si>
    <t>Cyns</t>
  </si>
  <si>
    <t>Slens</t>
  </si>
  <si>
    <t>Frulls</t>
  </si>
  <si>
    <t>Thenes</t>
  </si>
  <si>
    <t>Weds</t>
  </si>
  <si>
    <t>Warns</t>
  </si>
  <si>
    <t>Boorns</t>
  </si>
  <si>
    <t>Haards</t>
  </si>
  <si>
    <t>Daldurs</t>
  </si>
  <si>
    <t>Eudians</t>
  </si>
  <si>
    <t>Kleyds / Kleids</t>
  </si>
  <si>
    <t>Walds</t>
  </si>
  <si>
    <t>Dahaars</t>
  </si>
  <si>
    <t>Haenes</t>
  </si>
  <si>
    <t>Avars</t>
  </si>
  <si>
    <t>Elgin</t>
  </si>
  <si>
    <t>Saines</t>
  </si>
  <si>
    <t>Dags</t>
  </si>
  <si>
    <t>Euks</t>
  </si>
  <si>
    <t>0-887</t>
  </si>
  <si>
    <t>888-1775</t>
  </si>
  <si>
    <t>1776-2663</t>
  </si>
  <si>
    <t>2664-3551</t>
  </si>
  <si>
    <t>3552-4439</t>
  </si>
  <si>
    <t>4440-5327</t>
  </si>
  <si>
    <t>5328-6215</t>
  </si>
  <si>
    <t>6216-7103</t>
  </si>
  <si>
    <t>7104-7991</t>
  </si>
  <si>
    <t>7992-8879</t>
  </si>
  <si>
    <t>8880-9767</t>
  </si>
  <si>
    <t>9768-10,656</t>
  </si>
  <si>
    <t>First Primordial Age: The Age of Wyrrin or the Age of Blood</t>
  </si>
  <si>
    <t>Second Primordial Age: The Age of Clesia or the Age of Gods</t>
  </si>
  <si>
    <t>Third Primordial Age: the Age of Croiana or the Age of Heroes</t>
  </si>
  <si>
    <t>Age of Croiana</t>
  </si>
  <si>
    <t>Fourth Primordial Age: the Age of Draiachta or the Age of Magic</t>
  </si>
  <si>
    <t>380 AA1 - The Terror of Caldura: the demented wizard Banasar wields the Crown of Power; he calls forth dark powers in the Caldura Mountains in Northwestern Amadar; an unstoppable army of Orcs marches southward to destroy and defile</t>
  </si>
  <si>
    <t>480 - Yargol orcs invade Treviland from the Evermore Mountains, Ceirdrec defeats them with the Crown of Power but his wife dies as a direct result; Ceirdrec scatters the pieces among his Dukes</t>
  </si>
  <si>
    <t>290 WA4 - Yargol tribe of Orcs from the Evermore Mountains invade Treviland</t>
  </si>
  <si>
    <t>261 WA4 - End of the War of the Red Moons; House Trinton drives Plenish forces west of the River Oredon and the Tirudorans east of the River Vestillon</t>
  </si>
  <si>
    <t>158-261 WA4 - War of the Red Moons: Plenia and Tirudor wage war on Treviland</t>
  </si>
  <si>
    <t>174 WA4 - Plenia and Tirudor conquer most of the Trevilish lands undergoing civil war, isolating their lords behind their town walls</t>
  </si>
  <si>
    <t>672 WA3 - Quest of the Lantern: the kingdom devastated by war and left without a king, Treviland's archlumen commissions all knights of noble blood to find the lost Lantern of Clesia to restore the land</t>
  </si>
  <si>
    <t xml:space="preserve">31 WA4 - goblins out of the Awnos Mountains, led by their chieftain Phlazik, find the Seeds of Madness left behind by the mad druid Garruld Rotroot. The goblins use the seeds to create an epidemic in the Kendor lands. </t>
  </si>
  <si>
    <t>32 WA4 - the wizard Travix the Moth-eaten leads an army of dwarves and men and the brass dragon Isienth to rout goblins in the Awnos Mountains in Kendor, turning the goblin army to stone</t>
  </si>
  <si>
    <t>109 War - the town of Furlaan is renamed Milady to honor Lady Gertha after her death</t>
  </si>
  <si>
    <t>484 WA4 - Yargol orcs invade Treviland from the Evermore Mountains; King Ceirdrec of House Ballaster defeats them with the Crown of Power but his wife dies as a direct result; Ceirdrec scatters the pieces among his Dukes</t>
  </si>
  <si>
    <t>681 WA3 - Edwa Fullwyrth, paladin of Illustrim, retrieves the Lantern of Clesia and unites the broken people of Treviland; Edwa is crowned Queen, beginning of the reign of House Fullwyrth</t>
  </si>
  <si>
    <t>261 WA4 - End of the War of the Red Moons; House Ballaster drives Plenish forces west of the River Oredon and the Tirudorans east of the River Vestillon</t>
  </si>
  <si>
    <t>490 WA4 - King Ceirdrec of Treviland Assassinated, igniting the war of Succession in Treviland</t>
  </si>
  <si>
    <t>320 WA3 - Norgarde settlers colonize lands from Harth to the Wetflosh as well as the Nary Lands and parts of Ordonia</t>
  </si>
  <si>
    <t>Eymor</t>
  </si>
  <si>
    <t>Aldeian</t>
  </si>
  <si>
    <t>14 WA3 - the druid Esla Mandrake helps rout an army of gnolls invading Treviland</t>
  </si>
  <si>
    <t xml:space="preserve">330 WA2 - the town of Lyre is destroyed by goblins of the Geelgrub tribes out of the Comely Mts. </t>
  </si>
  <si>
    <t>523 WA2 - Treviland has two kings, as Solomon Dering is crowned in Illustrim while Nigel Digby is crowned in Novulum</t>
  </si>
  <si>
    <t>522 WA2 - King Torkel ignores the warnings of the druids and sets fire to the Doxy Forest in an attempt to trap the armies of Hylux; Torkel falls in battle as his enchanted armor fails him; end of the Swanborn lineage</t>
  </si>
  <si>
    <t>458 WA3 - Nobles of Treviland band together and defeat Norgarde raiders in the Battle of Keslinga</t>
  </si>
  <si>
    <t>472 WA3 - End of the Great Erobring: last of the Norgardian warlords driven out of Amadar; Norgardian settlements remain but their people swear allegiance to their new lords</t>
  </si>
  <si>
    <t>150-472 WA3 - The Great Erobring sees Norgardian boats repeatedly sail the riverways of Western Amadar, raiding and plundering; Trevilish forces are constantly out-witted by hit-and-run tactics while the Norgardians make off with fortunes</t>
  </si>
  <si>
    <t>320 WA3 - Norgardian settlers colonize lands from Harth to Culver to the Nary Lands and parts of Ordonia; they build large wooden defensive works to protect their occupied lands</t>
  </si>
  <si>
    <t>730 WA2 - King Silas Digby mounts an attack on Queen Constance Derring in Illustrim, taking advantage of the chaos caused by Mortavay; King Silas is captured and imprisoned</t>
  </si>
  <si>
    <t>731 WA2 - after a year of imprisonment, Silas and Constance fall in love and marry, sparking both alarm and rejoicing among the people</t>
  </si>
  <si>
    <t>749 WA2 - Battle of Fangring: after years of carnage the forces of the west meet Mortavay's army at Tarvos Pass; Queen Raseda falls in battle, but eight heroes arise to slay Mortavay and destroy her crown; end of the First Dark Crusade</t>
  </si>
  <si>
    <t>741 WA2 - Queen Raseda of Tirudor unites the kingdoms of the west to march against Mortavay's growing army; the War of Cathedrals pauses in the face of encroaching evil, the two faiths set aside their rivalry to join Raseda's army</t>
  </si>
  <si>
    <t>750 WA2 - armies of the west return home as a changed people, having faced true darkness and savoring the light; the pious return to their churches with tolerant hearts</t>
  </si>
  <si>
    <t>751 WA2 - End of the War of Cathedrals: emissaries from Hylux and Indiron who continue to preach war are banished from the kingdom or executed</t>
  </si>
  <si>
    <t xml:space="preserve">748 WA2 - Baldwyn Derring, young son of Silas and Constance, sneaks off to join the war; Constance sends the court wizard Mortimer the Insane to help him; </t>
  </si>
  <si>
    <t>748 WA2 - Baldwyn quests into the Stonecurtain Mountains; he retrieves the sword and armor of the legendary paladin Sir Atalann; Baldwyn battles heroically in the Battle of Fangring, winning renown</t>
  </si>
  <si>
    <r>
      <t xml:space="preserve">730-749 WA2 - </t>
    </r>
    <r>
      <rPr>
        <b/>
        <sz val="8"/>
        <rFont val="Arial"/>
        <family val="2"/>
      </rPr>
      <t>First Dark Crusade</t>
    </r>
    <r>
      <rPr>
        <sz val="8"/>
        <rFont val="Arial"/>
        <family val="2"/>
      </rPr>
      <t>: Mortavay unearths the Crown of Power and enchants a horde of thousands to march on the west, beginning the First Dark Crusade; combined forces of orc, goblin, and gnoll tribes join and march westward and absorb Hyderis and Central Amadar around the Oberon Sea</t>
    </r>
  </si>
  <si>
    <t>772 WA2 - after many attempts on his life by nobles in Novulum, Baldwyn Derring crowned king; the throne moves exclusively to Illustrim, Baldwyn has the traitorous nobles executed</t>
  </si>
  <si>
    <t>164 WA3 - King Hardwin falls in battle attacking the Norgardians; end of the Derring lineage</t>
  </si>
  <si>
    <t>621 WA3 - Tirudor turns on Plenia; Renus seizes the opportunity to destroy Plenia's navy; no one suspects Renus planted the suspicion in Tirudor's mind to attack Plenia</t>
  </si>
  <si>
    <t>172-254 WA4 - the kingdom is divided between warring nobles as Plenish and Tirudoran forces conquer and occupy much of the land between the towns</t>
  </si>
  <si>
    <t>363 WA4 - Queen Luilda Ballaster deploys Captain Engelise (f) and Myridon's fleet; after months of hunting, Engelise destroys half of Plenia's fleet that were posing as privateer ships</t>
  </si>
  <si>
    <t>474 WA4 - Jocelyn Faintree awakens from her crypt; using the little magic she learned as a child, she frees herself and finds her house died off 700 years ago</t>
  </si>
  <si>
    <t>265 WA1 - Introduction of Pelor in the west: Emissaries from the Holy City of Hylux arrive in the conquered west and begin setting up temples to Pelor in every major town and city</t>
  </si>
  <si>
    <t>99 WA2 - Introduction of Heironeous in the West: the Holy City of Indiron dispatches an army of priests into the West; temples to Heironeous begin to appear in every major town and city</t>
  </si>
  <si>
    <t>99 WA2 - Introduction of Heironeous in the West: the Holy City of Indiron dispatches an army of priests into the West; however, the Erigot tribes refuse the new god and stick to their old gods</t>
  </si>
  <si>
    <t>111 WA2 - the angel Ephemera appears to Armin Philidor, paladin of Heironeous, and charges him to begin the Order of the Luminous Sword in Indiron</t>
  </si>
  <si>
    <r>
      <t xml:space="preserve">640 WA3 - </t>
    </r>
    <r>
      <rPr>
        <b/>
        <sz val="8"/>
        <rFont val="Arial"/>
        <family val="2"/>
      </rPr>
      <t>Second Dark Crusade</t>
    </r>
    <r>
      <rPr>
        <sz val="8"/>
        <rFont val="Arial"/>
        <family val="2"/>
      </rPr>
      <t>; the three kingdoms abandon their war and unite against Mortavay's invasion; end of the War of the Secondborn</t>
    </r>
  </si>
  <si>
    <r>
      <t xml:space="preserve">602-640 WA3 - </t>
    </r>
    <r>
      <rPr>
        <b/>
        <sz val="8"/>
        <rFont val="Arial"/>
        <family val="2"/>
      </rPr>
      <t>War of the Secondborn</t>
    </r>
    <r>
      <rPr>
        <sz val="8"/>
        <rFont val="Arial"/>
        <family val="2"/>
      </rPr>
      <t>: Jocelyn is poisoned and presumed dead; Maynard lays claim to the Trevilish throne and conquers Pelham and Bastion, claiming them for Plenia</t>
    </r>
  </si>
  <si>
    <r>
      <t xml:space="preserve">602-640 WA3 - </t>
    </r>
    <r>
      <rPr>
        <b/>
        <sz val="8"/>
        <rFont val="Arial"/>
        <family val="2"/>
      </rPr>
      <t>War of the Secondborn</t>
    </r>
    <r>
      <rPr>
        <sz val="8"/>
        <rFont val="Arial"/>
        <family val="2"/>
      </rPr>
      <t>; Plenish are drawn into war when Maynard Faintree, recently married into Plenish nobility, attacks the towns of Pelham and Bastion</t>
    </r>
  </si>
  <si>
    <t>507 AA4 - Fall of Elven settlement of Nastrond Forest in Hyderis: Bozhura's power grows and the Nastrond Forest grows dark; Elves of the Nastrond Forest are driven from their lands by an army of goblins and rotting animated plant warriors</t>
  </si>
  <si>
    <t>507 AA4 - Bozhura's power grows and the Nastrond Forest grows dark; Elves of the Nastrond Forest are driven from their lands by the demon riders of the Hollow Host, an army of goblins, and rotting animated plant warriors</t>
  </si>
  <si>
    <t>694 PA3 - Ilian faces down the demons and plants the Zhivot seed, from which blossoms a flower of life; the flower swallows the demons and their aura of death; Ilian lops off the sealed bulb, which he calls the Harvester Blossom and hides it in a church crypt for fear of it being opened again</t>
  </si>
  <si>
    <t>505 AA4 - Blight of Bozhura: the fallen druid Bozhura opens the sealed Harvester Blossom, a magical plant in which death was contained in the Fourth Primieval Age; Bozhura enslaves the Hollow Host and commands the essence of death within the flower</t>
  </si>
  <si>
    <t>741 WA3 - Battle of Fetid Fortress: Codrin Ezrigor, paladin of Azov from Bronde, leads the Hyderian armies to victory over the hordes of undead; the evil cleric Asparuh is slain and Ezrigor is lost in battle</t>
  </si>
  <si>
    <t>739 WA3 - Asparuh unleashes an army of undead to terrorize the land</t>
  </si>
  <si>
    <t>745-757 WA3 - Ezrigor wages bloody campaigns against the Haka'Na tribes, slaughtering thousands and hoarding a mountain of gold</t>
  </si>
  <si>
    <t>731 WA3 - evil cleric Asparuh takes over the Fetid Fortress and unlocks the Unbreachable Chest of the Damned; Asparuh commands the ghosts of ten thousand slain Dvars that were trapped inside</t>
  </si>
  <si>
    <t>742 WA3 - Sir Ezrigor reappears in Bronde; no on suspects he was waylaid by vampires in the Nastronde Forest during the Battle of Fetid Fortress and has now become a vampire himself; with him he brings the lost Unbreachable Chest of the Damned</t>
  </si>
  <si>
    <t>755 PA2 - the dark priest Emek calls upon the powers of hell to assume ultimate power over the land; he consumes the people of the land, laying waste to entire armies and sealing their souls in a cursed chest</t>
  </si>
  <si>
    <t>776 PA2 - thirteen priests of Azov band together to banish Vurkhoven to the abyss; the Ravenous Chest of Emek is bound in chains and hidden</t>
  </si>
  <si>
    <t>22 WA4 - Hyderian army marches on the Duchy of Ezrigor amidst rumors the region is cursed; they are shocked to find Ezrigor himself still rules there and his army of dark creatures repels them</t>
  </si>
  <si>
    <t>23 WA4 - after multiple defeats, the Hyderian army abandons its campaign on Ezrigor's domain; they king proclaims Ezrigor dead but that the land is cursed and should not be entered</t>
  </si>
  <si>
    <t>530 AA4 - a party of heroes invades Bozhura's lair and banishes the Hollow Host back to the hells; Bozhura is slain and the Harvester Blossom is hidden again</t>
  </si>
  <si>
    <t>691 PA4 - the evil cleric Zmeyo summons the Hollow Host, a stampede of demons on infernal steeds; the riders pillage the land, slaying villagers and growing in power</t>
  </si>
  <si>
    <t>692 PA4 - Ilian, knight of Targuth, leads a host of warriors against the Host but is defeated</t>
  </si>
  <si>
    <t xml:space="preserve">694 PA4 - Azov, Mistress of the Copper Mountain, grants the hero Ilian one of the Zhivot seeds from her magic garden; </t>
  </si>
  <si>
    <t>761 WA3 - King Fedir of house Tokar awards Ezrigor a duchy for the region south of the Hynde River; Ezrigor builds his castle, Vurkhoven ("Supreme"), at the head of the Hynde River</t>
  </si>
  <si>
    <t>273 WA3 - Norgarde warlord Øysten Hallkels declares himself Jarl over Hyderian lands and rules the north from Targuth</t>
  </si>
  <si>
    <t>596-598 WA3 - brief reign of Yurij the Defiler, who entrances the people into following his cult and murders the royal family</t>
  </si>
  <si>
    <t>598-612 WA3 – Civil War as chieftains rally to overthrow the tyrannical Yurij the Defiler</t>
  </si>
  <si>
    <t>612-802 WA3 - Tokar line of rulers begins; Borys Tokar, paladin of Targuth, defeats Yurij the Defiler’s dark magic and slays him with the Sword of Kalinov, a blade foretold to only be wielded by kings</t>
  </si>
  <si>
    <t>802 WA3 - 79 WA4 –War of the Three Koroleva: civil war between Koroleva (queen) Halyna Zhuk of Dethvau, Koroleva Tayisiya Holovko of Targuth, and Koroleva Lina Moroz of Bronde</t>
  </si>
  <si>
    <t>472 WA3 - Battle of Broken Axes: Bohdan of the clan Husak defeats the Norgardian armies and drives them out of Hyderis;</t>
  </si>
  <si>
    <t>472-596 WA3 - Husak line of rulers; Bohdan Husak crowned Korol (king) of Hyderis</t>
  </si>
  <si>
    <t>79-209 WA4 - Velychko line of rulers begins; Anzhela, grand-daughter of Lina, retrieves the Sword of Kalinov and crushes the three factions dividing Hyderis; Anzhela is crowned the one true Koroleva of Hyderis</t>
  </si>
  <si>
    <t>209-340 WA4 - Chernysh line of rulers begins; Oksana Chernysh assumes the throne after enticing Yakymchuk Velychko to confront the orc hordes near the Green Step Hills, resulting in his death</t>
  </si>
  <si>
    <t>345 WA4 - Bodnar line of rulers begins</t>
  </si>
  <si>
    <t>345 WA4 - Petro Bodnar, a simple farm boy, is called by Azov, Mistress of Copper Mountain, to seek the Sword of Kalinov; after many adventures the boy retrieves the sword from the water spirit Orysya, ruler of the Oberon Sea; Petro slays the witch Oksana and is crowned Korol of Hyderis</t>
  </si>
  <si>
    <t>725 WA1 - Genovefe Étoile ("star") crowned queen, first ruler of the Plenish, Étoile dynasty begins</t>
  </si>
  <si>
    <t>328-333 WA2 - War of the Shells: King Oliverus foolishly wages war against the Lyrial sea elves after his wife is lost at sea</t>
  </si>
  <si>
    <t>333 WA2 - King Oliverus slain by a sea monster; end of the War of Shells and the Étoile dynasty</t>
  </si>
  <si>
    <t>742 WA2 - Sir Michelet Mace, paladin from Arrione, scores a series of victories leading forces against Mortavay; he wins the name "Mainduciel" or "heaven's hand"</t>
  </si>
  <si>
    <t>752 WA2 - Sir Michelet returns a hero and is crowned king, beginning of the Mace dynasty; the Misericorde and Penitent kings are executed and the churches are reformed</t>
  </si>
  <si>
    <t>333 WA2 - Reign of the Clerical Kings: Perrotus, high priest of Pelor in Phaeria, crowned king in a succession of church-appointed rulers, each successively named Misericorde the first, second, etc</t>
  </si>
  <si>
    <t>502 WA2 - King Penitent the First of the Church of Heironeous is crowned in Arrione, beginning a rival priestly dynasty to challenge the Misericorde throne</t>
  </si>
  <si>
    <t>220 WA3 - Queen Eufemia flees Plenia to escape the Norgardian hordes; end of the Mace dynasty</t>
  </si>
  <si>
    <t>410 WA3 - Plenish knight Alardin, driven out of Arrione, musters his nobles and defeats the Norgardians at the Battle of Tuvay</t>
  </si>
  <si>
    <t>422 WA3 - Sir Alardin crushes the army of Hingram the Defiler, leader of Norgardians in Plenia, taking back Arrione</t>
  </si>
  <si>
    <t>423 WA3 - Alardin crowned king, beginning of Cordonnier dynasty</t>
  </si>
  <si>
    <t>667 WA3 - King Moriset slain by Mortavay's troops in battle; end of the Cordonnier dynasty</t>
  </si>
  <si>
    <t>676 WA3 - after much conflict between Plenish nobility, the church annoints Lady Adelida queen</t>
  </si>
  <si>
    <t>746 WA3 - after a brief war of nobles, Lorens Lecerf is crowned king; beginning of Duren dynasty</t>
  </si>
  <si>
    <t>742 WA3 - Adelida dies without an heir; before dying, she instructs her enchanted armor to seek out a proper heir; the armor ventures forth and finds the third son of Lord Lecerf of Phaeria</t>
  </si>
  <si>
    <t>90 WA4 - War of the Bridles: Benedin Duret of Arrione defeats Ysambart Lecerf of Phaeria, moves the throne and the Code Civilite to Arrione; end of the Lecerf dynasty</t>
  </si>
  <si>
    <t>328 WA4 - Cassin Duret murders his brothers after his father King Lyebault dies, but his rule is contested and invites Phaeria to lay claim to the throne</t>
  </si>
  <si>
    <t>329 WA4 - Plenish Civil War; King Cassin is struck down in battle, triggering Lord Godefroy of Phaeria to lay claim to the throne</t>
  </si>
  <si>
    <t>335 WA4 - Gillet Pelletier assumes the throne after capturing the Lord Godefroy and ending the civil war; beginning of the Pelletier dynasty</t>
  </si>
  <si>
    <t>470 WA4 - Night of the Cloaks: King Nathaniel's spies lure nobles that oppose him to Verdant Valley and have them murdered</t>
  </si>
  <si>
    <r>
      <t xml:space="preserve">470-751 WA2 - The </t>
    </r>
    <r>
      <rPr>
        <b/>
        <sz val="8"/>
        <rFont val="Arial"/>
        <family val="2"/>
      </rPr>
      <t>War of Cathedrals</t>
    </r>
    <r>
      <rPr>
        <sz val="8"/>
        <rFont val="Arial"/>
        <family val="2"/>
      </rPr>
      <t xml:space="preserve"> between the High Holy Churches of Hylux and Indiron</t>
    </r>
  </si>
  <si>
    <t>22 WA2 - priests of Heironeous carry the Malis Inimicus, mace of Helisent Dufour, to the Isle of Oeren and drive out remaining Celedonians; rename the island to Orison and rebuild the holy city of Indiron on the ruins of the original church of Heironeous</t>
  </si>
  <si>
    <t>753 WA1 - priests of Heironeous carry the Malis Inimicus, mace of Helisent Dufour, to the Isle of Oeren and drive out the Celedonians; they rename the island to Orison and rebuild the holy city of Indiron on the ruins of the original church of Heironeous</t>
  </si>
  <si>
    <t>174 WA1 - Celedonian Conquest: Primus navy enters the Strait of Gales, takes Isles of Oeren (present-day Orison), Verigon, and Talyn; destroys the city of Indiron, home of the church of Heironeous</t>
  </si>
  <si>
    <t>&amp; City of Indiron</t>
  </si>
  <si>
    <t>Central Amadar</t>
  </si>
  <si>
    <t>Lands of the</t>
  </si>
  <si>
    <t>16 WA2 - Ximon is crowned first Tirudoran ruler; beginning of the rule of House Ordoñes</t>
  </si>
  <si>
    <t>14 WA2 - Battle of Balisarda: Tirudorans led by general Ximon Ordoñes destroy the Phoenix Legion, ending the occupation of Tirudor</t>
  </si>
  <si>
    <t>212 WA4 - Curse of Heleva: wizards in Dammerung raise the king's bastard girl child, imbuing her with dark powers to enthrall the people; but Heleva turns on the wizards, slaying them, and taking their cursed artifacts as toys</t>
  </si>
  <si>
    <t>217 WA4 - young Heleva ends her wandering at the Vale of Hrol south of the Godsteeth Mts; she unleashes her unthinkable power and transforms the valley into a brilliant landscape of unicorns and rainbows she names Glänzend (shiny); she rules the region with a tyrannical hand, capturing Orcs and torturing them by dressing them up as dolls</t>
  </si>
  <si>
    <t>111 WA2 - Queen Quiteria hires the Doradon Traders to bring her the Cauldron of Lucrecia and uses it to harvest blood to maintain her youth; covens of good witches rise up to oppose her, eliciting the Queen's wrath</t>
  </si>
  <si>
    <t>111 WA2 - The Cauldron of Lucrecia utters the prophecy of a young witch who will rise up to defeat the queen unless she is found and her hair harvested to end her power</t>
  </si>
  <si>
    <t>157 WA2 - Battle of Faerie Fire: Esmona Skyclad, a child of sixteen, is revealed in Queen's Haven as the prophesied witch to end Quiteria; she leads the last of the good witches on an astral assault on Castle Salagona; Quiteria and the dark witches disappear into a portal where all the witches they had slain await them to exact revenge; end of rule of House Ordoñes</t>
  </si>
  <si>
    <t>157 WA2 - Duke Valeriano Corvacho assumes the throne vacated by the childless and unmarried Quiteria; beginning of rule of House Corvacho</t>
  </si>
  <si>
    <t>749 WA2 - Battle of Fangring: after years of carnage the forces of the west meet Mortavay's army at Tarvos Pass; Queen Raseda falls in battle, but eight heroes arise to slay Mortavay and destroy her crown; end of the First Dark Crusade and end of the rule of House Mallea</t>
  </si>
  <si>
    <t>420 WA3 - Tirudoran knights led by Sir Castellon mount an all-out offensive to retake the captured cities and drive out the Norgardians</t>
  </si>
  <si>
    <r>
      <t xml:space="preserve">602-640 WA3 - </t>
    </r>
    <r>
      <rPr>
        <b/>
        <sz val="8"/>
        <rFont val="Arial"/>
        <family val="2"/>
      </rPr>
      <t>War of the Secondborn</t>
    </r>
    <r>
      <rPr>
        <sz val="8"/>
        <rFont val="Arial"/>
        <family val="2"/>
      </rPr>
      <t>: Tirudor is convinced by Plenish envoys to unite against Treviland</t>
    </r>
  </si>
  <si>
    <t>217 WA4 - Lord Hortun Coursera slays three other nobles and takes command of the armies; he is crowned the "Campaigning King" on Trevilish soil; beginning of the rule of House Coursera</t>
  </si>
  <si>
    <t>505 WA2 - Valeriano Corvacho the Sixth is slain by peasants in the midst of one of his many holy purges of the commoners; end of the rule of House Corvacho</t>
  </si>
  <si>
    <t>202 WA1 - Battle of Twinwood: The Rotklaue lure Celedonians to cross the Drendin River, only to launch hidden forces from the Silverwillow and Faldynn Forests</t>
  </si>
  <si>
    <t>210 WA1 - Celedonian Conquest: Thoon Legion crushes Bodobert and his Rotklaue and crucifies them; Thoon moves north, takes control of the Howling Sea coastline</t>
  </si>
  <si>
    <t>23 WA2 - Ludger the Oaf marries two noble ladies, Adelgunde from Wolfenfels and Dietlind from Windenfre; the women fall in love and slay Ludger; end of the rule of House Hakenhand</t>
  </si>
  <si>
    <t>25 WA2 - Adelgunde and Dietlind assume the name Herzen and rule over Erigoth as the Twin Queens; they move the throne to Wolfenfels; beginning of the rule of House Herzen</t>
  </si>
  <si>
    <t>251 WA2 - civil war between Wolfenfels and Windenfre sends the land into turmoil</t>
  </si>
  <si>
    <t>276 WA2 - Sir Hathal of Dammerung crushes the armies of Wolfenfels and Windenfre, ending the civil war and asserting his own rule; end of the rule of House Herzen</t>
  </si>
  <si>
    <t>287 WA2 - King Hathal Zÿmern is coronated with a crown made from gold stolen from the Norgardians; beginning of the rule of House Zÿmern</t>
  </si>
  <si>
    <t>302 WA2 - Palace of Nuelda is built in Dammerung, blending Norgardian and Tirudoran architectural styles</t>
  </si>
  <si>
    <t>665 WA2 - After the death of the king, the five princes sell their sister Magdalena into marriage to a powerful merchant lord, her famed beauty netting the throne a handsome dowry; each prince chooses one of the five large towns to rule</t>
  </si>
  <si>
    <t>689 WA2 - Battle of Cracked Crowns: the magical Elwetritsch bird appears in each of the princes' courts and tells them of a sword of kings to be claimed near the Erlking River; all five princes muster their armies and converge near the Erlking River, where join battle before being overwhelmed by an Orc army; end of the rule of House Zÿmern</t>
  </si>
  <si>
    <t>734 WA2 - Queen Magdalena summons the last of her power to face Mortavay in a sorceress' duel; Mortavay slays Magdalena but learns too late it was the Queen's plan all along to weaken Mortavay and slow her armies to allow the west to build its strength; end of the rule of House Magdalena</t>
  </si>
  <si>
    <t>690 WA2 - Magdalena assumes the throne, her rule heralded by the Elwetritsch bird; some suspect Magdalena, a sorceress, instigated her brothers' tragic ends; beginning of the rule of House Magdalena</t>
  </si>
  <si>
    <t>751 WA2 - Lady Mergelin Vogel, paladin of Baduhenna and distant kin of Magdalena, is crowned Queen of Erigoth; beginning of the rule of House Vogel</t>
  </si>
  <si>
    <t>100 WA3 - Norgarde conquers Wolfenfels and Dammerung in Erigoth and slays King Didrich; end of the rule of House Vogel</t>
  </si>
  <si>
    <t>108 WA3 - Norgarde warlord Askel Vandrad marries Lady Helmtraud and sets himself up as ruler of Erigoth; beginning of the rule of House Vandrad</t>
  </si>
  <si>
    <t>472 WA3 - Lorner crowned king of Erigoth; establishes rule from Wolfenfels; beginning of the rule of House Lorner</t>
  </si>
  <si>
    <t>130 WA4 - Dammerung attacks Estrenar</t>
  </si>
  <si>
    <t>130 WA4 - Estrenar attacked by Dammerung</t>
  </si>
  <si>
    <t>210 WA3 - Norgarde raiders sack Estrenar and Osorio in Tirudor</t>
  </si>
  <si>
    <t>590 WA3 - Dammerung attacks Estrenar</t>
  </si>
  <si>
    <t>645 WA3 - Tirudoran and Erigot cities fall as they attempt to stop Mortavay: Osorio, Estrenar, Ibilis, Dammerung</t>
  </si>
  <si>
    <t>590 WA3 - Estrenar attacked by Dammerung</t>
  </si>
  <si>
    <t>645 WA3 - Tirudoran cities fall as they attempt to stop Mortavay: Osorio, Estrenar, Ibilis; Andarina Arteaga, paladin of Heironeous, dies defending Osorio</t>
  </si>
  <si>
    <t>480 WA2 - Tirudor split as Fortuna, Osorio, Estrenar, and Ibilis fight for Indiron and Colova, Granjero, Saludor, and Queen's Haven fight for the Church of Hylux</t>
  </si>
  <si>
    <t>190 WA1 - Celedonian Conquest: Primus navy takes Tirudoran peninsula called the Tidal Lands, Phoenix Legion seizes the Cimarron region</t>
  </si>
  <si>
    <t>291 WA3 - a fallen wizard named Helvyn, mad with desire for Ramena of Ornor, partners with the Gnoll tribes to help him kidnap her; he summons a curse on the Sentinel Trees protecting the town, opening the way for the Gnolls to invade</t>
  </si>
  <si>
    <t>293 WA3 - the beseiged town of Ornor sends pleas for help from Colova and Dammerung, which are ignored; Estrenar answers the call, sending five hundred of its finest warriors</t>
  </si>
  <si>
    <t>305 WA3 - Esteban the Blind, a bard who survived the catastrophe, pens the song "Fall of Ornor" to shame Colova and Dammerung for failing to answer the town's pleas for help</t>
  </si>
  <si>
    <t>413 WA3 - Sir Castellon of Osorio rallies the petty rulers of the land to wage a resistance against the occupying Norgardians and take back Tirudor</t>
  </si>
  <si>
    <t>598 WA3 - Maynard Faintree, second born behind his heir-apparent sister Jocelyn, marries the Duchess Alixia of Ataia; his marriage relinquishes his claim to the Treviland throne</t>
  </si>
  <si>
    <t>609 WA3 - Plenia occupies half of Treviland</t>
  </si>
  <si>
    <t>637 WA3 - Battle of Nary Lands: Trevilish and Tirudoran troops die in waves trying to claim the lands between the Terrylis and Vestillon Rivers; neither succeed and the land is left wild</t>
  </si>
  <si>
    <t>605 WA3 - Sir Renus Wylvern of Bastion is crowned King of Treviland by his fellow war chiefs, defying the Faintree usurper; beginning of the reign of House Wylvern</t>
  </si>
  <si>
    <t>604 WA3 - Plenia and Tirudor unite to fight Treviland</t>
  </si>
  <si>
    <t>645 WA3 - King Renus falls in battle, ending the Wylvern dynasty</t>
  </si>
  <si>
    <t>610 WA3 - Renus consults the Druids of Ennuit, who warn him the land cries out for salvation from the marauding hordes of Plenia; they gift him the magic sword Epitrax</t>
  </si>
  <si>
    <t>635 WA3 - King Renus wields the magical sword Epitrax and slays Maynard; the Plenish are ousted from Pelham and Bastion</t>
  </si>
  <si>
    <r>
      <t xml:space="preserve">150 WA3 - The </t>
    </r>
    <r>
      <rPr>
        <b/>
        <sz val="8"/>
        <rFont val="Arial"/>
        <family val="2"/>
      </rPr>
      <t>Great Erobring</t>
    </r>
    <r>
      <rPr>
        <sz val="8"/>
        <rFont val="Arial"/>
        <family val="2"/>
      </rPr>
      <t xml:space="preserve"> begins: Norgarde raiders invade eastern Treviland and western Tirudor; sack Lyre, Novulum, and Ibilis</t>
    </r>
  </si>
  <si>
    <t>292 WA3 - March of Yeenoghu - the greatest army of Gnolls ever assembled marches out of Dunsan Forest and attacks Ornor</t>
  </si>
  <si>
    <r>
      <t xml:space="preserve">640 - 671 WA3 - </t>
    </r>
    <r>
      <rPr>
        <b/>
        <sz val="8"/>
        <rFont val="Arial"/>
        <family val="2"/>
      </rPr>
      <t>Second Dark Crusade</t>
    </r>
    <r>
      <rPr>
        <sz val="8"/>
        <rFont val="Arial"/>
        <family val="2"/>
      </rPr>
      <t>; the three kingdoms abandon their war and unite against Mortavay's invasion; end of the War of the Secondborn</t>
    </r>
  </si>
  <si>
    <t>671 - Mortavay defeated; end of the Second Dark Crusade</t>
  </si>
  <si>
    <t>644 WA3 - Gnoll forces in the town of Ornor join Mortavay's armies</t>
  </si>
  <si>
    <t>640 WA3 - Second Dark Crusade: Mortavay finds the last piece of the Crown of Power, deploys an army of creatures from Ongolk around the Oberon Sea; pirates and settlers around the Gulf of Korsair flee the region</t>
  </si>
  <si>
    <t>867 AA3 - Battle of Belisama: after years of bloody battles, human forces from Novulum, Wendspire, and Ibilis work together to surround and destroy the Orc invaders; Gorgorak is slain and his spear, axe, and shield become symbols of friendship between the three cities</t>
  </si>
  <si>
    <t>55 WA2 - Founding of Ornor: Emissaries from the Doradon Traders meet with those of the Winds of Fate trading company on the Howling Sea and form a trading post that eventually grows to the frontier town of Ornor on the west banks of the Howling Sea</t>
  </si>
  <si>
    <r>
      <t xml:space="preserve">170 WA2 - </t>
    </r>
    <r>
      <rPr>
        <b/>
        <sz val="8"/>
        <rFont val="Arial"/>
        <family val="2"/>
      </rPr>
      <t>War of Feast and Famine</t>
    </r>
    <r>
      <rPr>
        <sz val="8"/>
        <rFont val="Arial"/>
        <family val="2"/>
      </rPr>
      <t>: Gnoll army under Kaghaarzdk marches west out of Dunsan Forest; Osorio forces stop the Gnoll armies and crush them</t>
    </r>
  </si>
  <si>
    <r>
      <t xml:space="preserve">150 WA3 - </t>
    </r>
    <r>
      <rPr>
        <b/>
        <sz val="8"/>
        <rFont val="Arial"/>
        <family val="2"/>
      </rPr>
      <t>The Great Erobring</t>
    </r>
    <r>
      <rPr>
        <sz val="8"/>
        <rFont val="Arial"/>
        <family val="2"/>
      </rPr>
      <t xml:space="preserve"> begins: Norgarde raiders invade eastern Treviland and western Tirudor, sack Lyre, Novulum, and Ibilis</t>
    </r>
  </si>
  <si>
    <t>Vindar</t>
  </si>
  <si>
    <t>Tarni</t>
  </si>
  <si>
    <t>Drusti</t>
  </si>
  <si>
    <t>Hulgi</t>
  </si>
  <si>
    <t>Ersi</t>
  </si>
  <si>
    <t>Thalor</t>
  </si>
  <si>
    <t>Neldi</t>
  </si>
  <si>
    <t>Orvani</t>
  </si>
  <si>
    <t>Faeli</t>
  </si>
  <si>
    <t>Galdar</t>
  </si>
  <si>
    <t>Riveni</t>
  </si>
  <si>
    <t>Brondi</t>
  </si>
  <si>
    <t>Wulthar</t>
  </si>
  <si>
    <t>Brysi</t>
  </si>
  <si>
    <t>Caeli</t>
  </si>
  <si>
    <t>Myrgi</t>
  </si>
  <si>
    <t>Arthi</t>
  </si>
  <si>
    <t>Drevi</t>
  </si>
  <si>
    <t>Elska</t>
  </si>
  <si>
    <t>Ylvi</t>
  </si>
  <si>
    <t>Caledi</t>
  </si>
  <si>
    <t>Helvi</t>
  </si>
  <si>
    <t>Lusci</t>
  </si>
  <si>
    <t>Venari</t>
  </si>
  <si>
    <t>Rhaeti</t>
  </si>
  <si>
    <t>Trinov</t>
  </si>
  <si>
    <t>Scordi</t>
  </si>
  <si>
    <t>Dalmi</t>
  </si>
  <si>
    <t>Fenni</t>
  </si>
  <si>
    <t>Thessi</t>
  </si>
  <si>
    <t>Brigae</t>
  </si>
  <si>
    <t>Tavri</t>
  </si>
  <si>
    <t>Istri</t>
  </si>
  <si>
    <t>Norici</t>
  </si>
  <si>
    <t>Eburdi</t>
  </si>
  <si>
    <t>Volsci</t>
  </si>
  <si>
    <t>Lemovi</t>
  </si>
  <si>
    <t>Gallaeci</t>
  </si>
  <si>
    <t>Boii</t>
  </si>
  <si>
    <t>Pannoni</t>
  </si>
  <si>
    <t>Nemedes</t>
  </si>
  <si>
    <t>Iberes</t>
  </si>
  <si>
    <t>Veneti</t>
  </si>
  <si>
    <t>Belgos</t>
  </si>
  <si>
    <t>Dacar</t>
  </si>
  <si>
    <t>Trinovii</t>
  </si>
  <si>
    <t>Eburon</t>
  </si>
  <si>
    <t>Brigant</t>
  </si>
  <si>
    <t>Arver</t>
  </si>
  <si>
    <t>Tavari</t>
  </si>
  <si>
    <t>Scord</t>
  </si>
  <si>
    <t>Boios</t>
  </si>
  <si>
    <t>Noric</t>
  </si>
  <si>
    <t>Rhaeta</t>
  </si>
  <si>
    <t>Pannon</t>
  </si>
  <si>
    <t>Thess</t>
  </si>
  <si>
    <t>Gallaec</t>
  </si>
  <si>
    <t>Lemov</t>
  </si>
  <si>
    <t>Fennec</t>
  </si>
  <si>
    <t>Vetoni</t>
  </si>
  <si>
    <t>Iberi</t>
  </si>
  <si>
    <t>Celti</t>
  </si>
  <si>
    <t>Carvi</t>
  </si>
  <si>
    <t>Turdeti</t>
  </si>
  <si>
    <t>Edeti</t>
  </si>
  <si>
    <t>Asturi</t>
  </si>
  <si>
    <t>Vaccei</t>
  </si>
  <si>
    <t>Cantii</t>
  </si>
  <si>
    <t>Carpeti</t>
  </si>
  <si>
    <t>Oretani</t>
  </si>
  <si>
    <t>Basteti</t>
  </si>
  <si>
    <t>Conii</t>
  </si>
  <si>
    <t>Celtiberi</t>
  </si>
  <si>
    <t>Ophi</t>
  </si>
  <si>
    <t>Calpeti</t>
  </si>
  <si>
    <t>Celtigae</t>
  </si>
  <si>
    <t>Aravi</t>
  </si>
  <si>
    <t>Ilerci</t>
  </si>
  <si>
    <t>Atiri</t>
  </si>
  <si>
    <t>167 PA4 - Cult of Sombraterna is founded; worshippers venerate Sombra, Duchess of Hell</t>
  </si>
  <si>
    <t>Fenns</t>
  </si>
  <si>
    <t>Primordial Ages (old)</t>
  </si>
  <si>
    <t>Ancient Ages (old)</t>
  </si>
  <si>
    <t>Written Ages (old)</t>
  </si>
  <si>
    <t>Hools</t>
  </si>
  <si>
    <t>Dawn of the Krenn Tribes of Humans in Central Amadar</t>
  </si>
  <si>
    <t>Dawn of the Skane Tribes of Humans in the far north</t>
  </si>
  <si>
    <t>Dawn of the Haka Tribes of Humans in Eastern Amadar</t>
  </si>
  <si>
    <t>Dawn of the Tebri Tribes of Humans in the continent of Gaeadon</t>
  </si>
  <si>
    <t>Dawn of the Yun Tribes of People in the continents of Xiandai and Katura</t>
  </si>
  <si>
    <t xml:space="preserve">Dawn of the Watu Tribes of Humans in the continent of Kaduru: The first people of Kaduru, the Watu, emerge in the savage jungle valley east of the Aramanga Mountains; it is a primal struggle to survive as the gods see if humans are fit to live in this new land. </t>
  </si>
  <si>
    <t>Dawn of the Tua Tribes of Humans on the Southwest Islands</t>
  </si>
  <si>
    <t xml:space="preserve">10 PA1 - Olidumarra smiles upon the tribes of present-day Tirudor and their lands </t>
  </si>
  <si>
    <t>440 PA1 - the mighty feathered serpent Quetzalcoatl appears as emmisary to the humans dwelling in present-day Ongolk</t>
  </si>
  <si>
    <t>460 PA1 - the early Ongolk people, the Krenns, win the favor of the sun god Kinikau along with Kukulcan, god of water and wind, and Ixachel, goddess of fertility and harvests</t>
  </si>
  <si>
    <t>650 PA1 - Yaxhacoch is founded, greatest city of the Krenn people</t>
  </si>
  <si>
    <t>10 PA1 - Manitou, the Great Spirit, enters the material realm and smiles upon the lands of the Haka people</t>
  </si>
  <si>
    <t>690 PA1 - the Reign of the Fauns: satyrs harass the Ebon people in present-day Mythenia, luring some to abandon the tribes to live in the wild; the chieftains beseech the gods to rid them of the satyrs; the gods answer by sending nymphs to distract the beast men</t>
  </si>
  <si>
    <t>870 PA1 - the town of Zaar becomes an important trade hub for the Ebons; the Well of Afthonia (abundance) is rumored to have been here, a source of life in the early days of the Ebons in present-day Mythenia</t>
  </si>
  <si>
    <t>350 PA1 - Morana, first Queen of the Fae, takes up residence in the Vale of Hileia in present-day Gaeadon</t>
  </si>
  <si>
    <t>10 PA1 - Hextor settles in the lands of present-day Kazeldun and cultivates a land of war and barbarian kings</t>
  </si>
  <si>
    <t>10 PA1 - The gods Nüwa, Eje, and Tengri enter the present-day Moghun Lands and find it to their liking</t>
  </si>
  <si>
    <t>100 PA1 - the sun goddess Amaterasu smiles on the lands of present-day Sakura and brings forth the Tanjoki (birth tree): a magical cherry blossom to mark the land as her own; she places it in present-day Fox Vale</t>
  </si>
  <si>
    <t>680 PA1 - Yun tribes migrate east, west, and north of the Domaru Mts.</t>
  </si>
  <si>
    <t>310 PA1 - Kadra, Queen of the Naga, gives birth to countless evil children and roam the lands of present-day Mahabar to feast on her people</t>
  </si>
  <si>
    <t>830 PA2 - the Druun tribes in present-day Erigoth drive the Phranes out of the region</t>
  </si>
  <si>
    <t>860 PA2 - the Druun tribes drive the Phranes out of the region of present-day Treviland</t>
  </si>
  <si>
    <t>830-860 PA2 - Phranes are driven out of present-day Erigoth, Tirudor, and Treviland; the Phrane dynasty continues to rule lands west of the Morwenn River</t>
  </si>
  <si>
    <t>40 PA2 - Reign of the cyclops Yorgemus in the region of present-day Estarra</t>
  </si>
  <si>
    <t>280 PA2 - The Cataphract Wars: the oracle Dynasia travels to the underworld and returns with a riddle that spooks the fledgling Ebon towns</t>
  </si>
  <si>
    <t>300 PA2 - Parseion strikes an alliance with Arxis and Estarra, uniting central lands of present-day Mythenia</t>
  </si>
  <si>
    <t>140 PA2 - The Blight of Tengu - hordes of Tengu emerge from the Nightfall Marshes in northern lands of modern-day Sakura, they sweep across the land wreaking destruction</t>
  </si>
  <si>
    <t>150 PA2 - the priest Rajpek travels the lands of modern-day Mahabar, dropping magical seeds from which spring the Arbor Shrines of the gods</t>
  </si>
  <si>
    <t>280 PA2 - the Sea Elves visit the Matu archipelago and choose one of the islands as their home; it will survive the Great Cataclysm of Undrizaar when the Maelstrom destroys the region</t>
  </si>
  <si>
    <t>720 PA3 - The Silver War: Phrane armies storm the Dwarven kingdom of Citerak, triggering bloody war for a century</t>
  </si>
  <si>
    <t>740 PA3 - The Battle of Spider Lake : two thousand Druun soldiers march near Spider Lake to quell the region and are never seen again</t>
  </si>
  <si>
    <t>453 PA3 - Quilock wins over the people and overthrows the royal family ruling over present-day Ongolk; human sacrifices commence publicly</t>
  </si>
  <si>
    <t>460 PA3 - Quillock forges the Ebony Macuahuitl, a bladed weapon that harnesses the enormous power from the magical ley lines beneath present-day Ongolk; beginning of the Blight of Quillock, a sickening of the land</t>
  </si>
  <si>
    <t>468 PA3 - hosts of terrible creatures converge on the lands of present-day Ongolk and fall under the thrall of Quillock</t>
  </si>
  <si>
    <t>490 PA3 - Battle of the Jaguar: Quillock's forces are defeated by a Krenn army allied with the Dwarves of Agatren and paladins of the Night Sun temple, the Order of the Jaguar</t>
  </si>
  <si>
    <t>610 PA3 - Manius Carnifex carries on his father's work, summoning a countless horde of undead that invade the lands of present-day Celedon</t>
  </si>
  <si>
    <t>810 PA3 - Song of Wood and Water: nymphs harassed by humans dry up the rivers of present-day northern Mythenia: Ceto, Tanagra, Astera, and Phyrion</t>
  </si>
  <si>
    <t>400-500 PA3 - the Dark Reign of the Hags: the hags of the Lamprey coven wreak unspeakable horrors on the Tebri people</t>
  </si>
  <si>
    <t>780 PA3 - the Battle of Skyfire: the monk Dogari calls on the gods to save the people of present-day Mahabar; the Vagabond Mountains erupt, engulfing the Myrmekes armies and wiping them out</t>
  </si>
  <si>
    <t>320 PA23 - dwarves discover the force of the Yurak drives underground waters upwards into the rivers feeding Kemba and Masuba and the surrounding region desperately in need of water; a truce is struck between the Watu people of southern Kaduru and the dwarves of Amethek</t>
  </si>
  <si>
    <t>800 PA4 - the evil cleric Waiofar the Wicked claims the Many-Thorned Mantle and raises his banner at Wulver Lake; he assembles a dark horde of humanoids to take over Northwest Amadar</t>
  </si>
  <si>
    <t xml:space="preserve">810 PA4 - Battle of Darkwood: Elves from the Final Forest mount a furious retaliation and destroy Waiofar's forces; the Many-Thorned Mantle is lost </t>
  </si>
  <si>
    <t>Varenns (320 PA4)</t>
  </si>
  <si>
    <t>Gidrenns (320 PA4)</t>
  </si>
  <si>
    <t>Audenns (320 PA4)</t>
  </si>
  <si>
    <t>750 PA4 - Tavians attack occupying forces from present-day Mythenia; cut off from their patrons in Mythenia, Kasylla forces in Celedon abandon their claims, as does Osireion on the Isles of Phoenix and Orpheon and the Tauran Mt. region of Celedon</t>
  </si>
  <si>
    <t>780-787 PA4 - War of the Sails: Tavians battle the Ebons on the high seas; armies fight throughout the north, with the Tavians taking over Lucina and Glaveum</t>
  </si>
  <si>
    <t>134 PA4 - librarians at the Library of Sargon unearth the ancient artifact, the Skyphos of Eidyia, a drinking cup containing enormous power of knowledge</t>
  </si>
  <si>
    <t>139 PA4 - Euenor, an Akeron warlord in Parseion, obtains the Skyphos of Eidyia and gains unworldly knowledge that launches him to power</t>
  </si>
  <si>
    <t>130 PA4 - the city of Vigil is founded by the Tebri; the Crown of Kyriarchia ("Crown of Dominion") is crafted for the first king</t>
  </si>
  <si>
    <t>Morden (577 PA4)</t>
  </si>
  <si>
    <t>577 PA4 - Rise of the Mordens: humans out of the Watchful Hills move into present-day Kyre and the Bay of Morda region</t>
  </si>
  <si>
    <t>504 PA4 - Battle of the Fallen Horses: Dractus defeats the four horse chieftains in the Cagan Suhk in a decisive battle and absorbs their forces; marches to take all of southern Xiandai continent</t>
  </si>
  <si>
    <t>508 PA4 - Dractus secures all of the Cagan Suhk and searches for a holy man to find a piece of the Crown</t>
  </si>
  <si>
    <t>521 PA4 - Battle of the Crying Bones: Dractus brings all his forces to bear to defeat the Yun armies guarding the Northern Pass; Dractus invades northern Xiandai continent</t>
  </si>
  <si>
    <t>520 PA4 - Spies for Dractus learn of the last piece of the Crown being guarded by the Yun Emperor in Mingyun</t>
  </si>
  <si>
    <t>531 PA4 - Yun forces from Juhua, Kylin, and Huandao rally behind the eight monks and attack Dractus' forces</t>
  </si>
  <si>
    <t xml:space="preserve">534 PA4 - Dractus' army flees norrthen Xiandai. Nomadic hordes waiting for them south of the Ryuluun Mountains destroy what is left of Dractus' mighty army. </t>
  </si>
  <si>
    <t>523 PA4 - Dractus marches to Mingyun, destroys the Elven settlement in the Donguri Forest; the Yun Emperor flees, throwing waves of Jindun peasants at Dractus to cover his escape</t>
  </si>
  <si>
    <t>527 PA4 - Dractus takes Mingxia, then sends ten thousand Jindun peasants on flotillas across the Bay of Nuwa to taunt the Yun Emperor; the Emperor responds by having his army fire flame artillery at the flotillas and sink them as a sign of his contempt</t>
  </si>
  <si>
    <t>537 PA4 - The Yun Emperor conscripts every Jindun family into forced labor to build back the greatness of the Yun Empire</t>
  </si>
  <si>
    <t>539 PA4 - Fall of the Yun: Jindun warriors rally the peasants to overthrow the weakened Yun armies, the Emperor is slain</t>
  </si>
  <si>
    <t>540 PA4 - Rise of the Jindun: Xian Wei is crowned the first Emperor from the Jindun people; his first order is the eradication of the Yun culture and banishment of anyone with Yun lineage</t>
  </si>
  <si>
    <t>Jindun (540 PA4)</t>
  </si>
  <si>
    <t>534 PA4 - Rise of the Kurgs: with the news of Dractus' death, the Kurg tribes in Kazeldun begin ransacking towns and villages; Boral the Butcher is crowned the first Kurg king in Dimitar</t>
  </si>
  <si>
    <t>320 AA1 - Gengxin of the town of Mingxia launches attacks on the last remaining Yun tribes east of the Kang Mountains</t>
  </si>
  <si>
    <t>262 AA1 - Eguden Yek slays the Great Horn Wyrm that has plagued the plains of Northern Xiandai; the Jindun Emperor demands Eguden surrender the worm's body for its rumored magical silk glands; Eguden refuses</t>
  </si>
  <si>
    <t>263-267 AA1 - Eguden and his Moghun tribes evade capture by Imperial forces determined to punish their impudence</t>
  </si>
  <si>
    <t>267 AA1 - Battle of the Hawks: Eguden outfoxes the Jindun armies and wipes them out on the open Cagun Suhk</t>
  </si>
  <si>
    <t>271 AA1 - Rise of the Moghun: Eguden is named first Khan of the Moghun tribes</t>
  </si>
  <si>
    <t>Moghun (271 AA1)</t>
  </si>
  <si>
    <t xml:space="preserve">151 PA2 - Yiza queen of the Ki-rin hears the pleas of the Yun people; she descends upon the Tengu hordes with her children, driving them back into the marshes </t>
  </si>
  <si>
    <t>320 PA3 - war breaks out between the Yun tribes west of the Domaru Mts and the Azuma kingdom east of the mountains</t>
  </si>
  <si>
    <t>411-593 PA3 - Rise of the Oshi: Shogun Sanjo launches a bloody war to conquer the entire northern half of Katur and wipe out all Yun tribes</t>
  </si>
  <si>
    <t>593 PA3 - Shogun Aoyama Naokata conquers the last Yun chieftain at Shiashi, securing his great grandfather Sanjo's promise to rule all of Sakura</t>
  </si>
  <si>
    <t>410 PA3 - Battle of Sword and Wind: Yun general Okaza calls on the god Hachiman who helps them roll through the Azuma ranks; the Azuma general Aoyama Sanjo summons Fujin the god of wind who blows the Yun forces off the mountain tops; Azuma dominates Sakura for centuries following this victory</t>
  </si>
  <si>
    <t>411 PA3 - Aoyama Sanjo is named first Shogun of the Oshi tribes</t>
  </si>
  <si>
    <t>Oshi (593 PA3)</t>
  </si>
  <si>
    <t>Jani (637 AA1)</t>
  </si>
  <si>
    <t>150 PA4 - Battle of Oshiro Hills: warlords wage war for control of the North; Lord Suteru lays waste to Lord Moro's forces</t>
  </si>
  <si>
    <t>670 AA3 - War of Tesoro - rumors of platinum in the Ongolk valley region spark an invasion of prospector ships; invaders battle Dzama and Haka'Na warriors alongside the Dwarves of Agatren; thousands die before the invaders are repelled</t>
  </si>
  <si>
    <t>129 AA2 - the sun god Kinikau commissions Dzama warriors of noble heart to form the Order of the Night Sun to help rid the land of evil; the Paladins of the Jaguar Temple are formed</t>
  </si>
  <si>
    <t xml:space="preserve">290 WA2 - Great Plague of the East wipes out thousands in Ongolk, rumor has it by a magical curse; it is the end of the Dzama people </t>
  </si>
  <si>
    <t>340 PA4 - War of the Plain Spirits: the peoples of Machakw and Hurit wage war over the lands around the Tongasok River</t>
  </si>
  <si>
    <t>Ashantiya</t>
  </si>
  <si>
    <t>Zarama</t>
  </si>
  <si>
    <t>Tundulele</t>
  </si>
  <si>
    <t>Mbaweni</t>
  </si>
  <si>
    <t>Oumasi</t>
  </si>
  <si>
    <t>Zulombe</t>
  </si>
  <si>
    <t>Ibadaro</t>
  </si>
  <si>
    <t>Lomwana</t>
  </si>
  <si>
    <t>Ashira</t>
  </si>
  <si>
    <t>Yorunzi</t>
  </si>
  <si>
    <t>Itombe</t>
  </si>
  <si>
    <t>Kamboko</t>
  </si>
  <si>
    <t>Ifeoluwa</t>
  </si>
  <si>
    <t>Kalimba</t>
  </si>
  <si>
    <t>Tawani</t>
  </si>
  <si>
    <t>Nyumbani</t>
  </si>
  <si>
    <t>Kudzai</t>
  </si>
  <si>
    <t>Kibibi</t>
  </si>
  <si>
    <t>Zuberi</t>
  </si>
  <si>
    <t>Dzikoja</t>
  </si>
  <si>
    <t>Kaduru Tribes</t>
  </si>
  <si>
    <t>611 PA4 - Oumasi people emerge as a growing civilization in the Bay of Drums region</t>
  </si>
  <si>
    <t>Oumasi (611 PA4)</t>
  </si>
  <si>
    <t>303 PA4 - Rise of the Zuberi: Zuberi tribes from the Joro Mountains begin to expand, taking over the Wilderon Plains and conquering Watu settlements</t>
  </si>
  <si>
    <t>Zuberi (303 PA4)</t>
  </si>
  <si>
    <t>644 PA4 - Rise of Kamboko: people calling themselves Kamboko emerge out of the growing Arolo region, begin pushing out old Watu culture</t>
  </si>
  <si>
    <t>Kamboko (644 PA4)</t>
  </si>
  <si>
    <t>427 PA4 - Rise of Yorunzi: the few tribes that rejected the pact with the demon are left to rebuild; they come to be known as the Yorunzi</t>
  </si>
  <si>
    <t>207 PA4 - Shantiya the demon emerges out of the Valley of Dead Peaks, attracting followers of her cult</t>
  </si>
  <si>
    <t>383-424 PA4 - War of Curses: devotees of Shantiya purge the land of those who reject her; a small band of tribes unite under Mbakwe the Pure, paladin of Shango</t>
  </si>
  <si>
    <t>424 PA4 - Fall of Shantiya: Mbakwe strikes down Shantiya; most of her followers are carried off with her, some remaining in the Valley of Dead Peaks as ghouls</t>
  </si>
  <si>
    <t>Yorunzi (427 PA4)</t>
  </si>
  <si>
    <t>260 AA1 - founding of Skala by the Hegren</t>
  </si>
  <si>
    <t>170 AA1 - Hegren tribal clans of Norgade organize under regional kings and master the art of ship-building</t>
  </si>
  <si>
    <t>320 AA1 - founding of Volsung by the Hegren tribes</t>
  </si>
  <si>
    <t>42-61 AA1 - War of the Old Blood: Sturmi the Mad, king of Skanes, riles up the old tribes to purge the growing Hegren tribes</t>
  </si>
  <si>
    <t>846 PA4 - Thidrik the Shipwright travels to the Yggdrasil Forest and receives a vision of the gods to craft the Mästermyr, a masterwork set of shipbuilding tools; his work next to Scabbard Lake attracts people that come to be known as the Hegren tribes</t>
  </si>
  <si>
    <t>61 AA1 - Battle of the Heedless: Katla Filungar, descendant of Thidrik, slays Sturmi as the Hegren ships outmaneuver and outfight their enemies; end of Skane dominance in Norgarde</t>
  </si>
  <si>
    <r>
      <t xml:space="preserve">68 AA1 - </t>
    </r>
    <r>
      <rPr>
        <b/>
        <sz val="8"/>
        <rFont val="Arial"/>
        <family val="2"/>
      </rPr>
      <t>Rise of the Hegren</t>
    </r>
    <r>
      <rPr>
        <sz val="8"/>
        <rFont val="Arial"/>
        <family val="2"/>
      </rPr>
      <t>: Katla is named Queen of Skala; her tribes continue to expand to rule all of Norgarde and usher in a new age of shipbuilding and artisans</t>
    </r>
  </si>
  <si>
    <t xml:space="preserve">150 AA1 - Writing of the tome "Dreámcræft," which described the Vold art form of storytelling and music. It is the first record of the Vold peoples </t>
  </si>
  <si>
    <t xml:space="preserve">180 PA2 - Phranesh armies conquer the Druun tribes in present day Erigoth </t>
  </si>
  <si>
    <t>184 PA2 - Phranesh armies conquer the Druun tribes in present day Tirudor</t>
  </si>
  <si>
    <t>410 AA1 - Brisinger tribes war with Fjaran tribes</t>
  </si>
  <si>
    <t>470 AA1 - Hreidmar regional tribes war with Halslan regional tribes</t>
  </si>
  <si>
    <t>510 AA1 - Fjara regional tribes and Brisinger  regional tribes war with Halslan and Hreidmar regional tribes</t>
  </si>
  <si>
    <t>570 AA1 - Halslan regional tribes war with Fjaran regional tribes</t>
  </si>
  <si>
    <t>590 AA1 - Halslan regional tribes war with Hreidmar regional tribes</t>
  </si>
  <si>
    <t>620 AA1 - Halslan regional tribes and Hreidmar regional tribes war with Fjaran regional tribes</t>
  </si>
  <si>
    <t>650 AA1 - Brisinger regional tribes war with Halslan regional tribes</t>
  </si>
  <si>
    <t>670 AA1 - Hreidmar and Halslan regional tribes war with Fjara and Brisinger regional tribes</t>
  </si>
  <si>
    <t>700 AA1 - Hreidmar  regional tribeswar with Halslan regional tribes</t>
  </si>
  <si>
    <t>720 AA1 - Halslan regional tribes and Hreidmar war with Fjaran regional tribes</t>
  </si>
  <si>
    <t>760 AA1 - Brisinger regional tribes war with Fjaran regional tribes</t>
  </si>
  <si>
    <t>30 AA2 - Krong the Mighty appoints himself king of the giants, organizes his kind to take over Norgarde lands</t>
  </si>
  <si>
    <t>410 AA2 - Town of Thiengis sides with the troll kingdom and conquers the town of Skurn</t>
  </si>
  <si>
    <t>610 AA2 - Jarl Valgerd Hallfri of Thiengis breaks the 700 year alliance with the troll kingdom; the gods send the magic longboat Skidbladnir; Hallfri and an army of priests and druids cleanse the town and region and liberate Skurn</t>
  </si>
  <si>
    <t xml:space="preserve">500 AA3 - Battle of Lost Song: Elves of Laaktalla mount a war against the Frost Giants in the north. Torsten, a human skald, falls in love with the Elven maid Cerwyen and joins the Elves. He saves the battle by singing his song causing an avalanche. The song is so powerful it robs him of his voice, but can still be heard in the winds around the valley now named for it. </t>
  </si>
  <si>
    <t>140 AA3 - end of the War of Trolls in Norgarde: Gudruf Haselfled leads an army to drive the trolls into the mountains of Norgarde</t>
  </si>
  <si>
    <t>70-140 AA3 - War of Trolls: trolls sweep down from the mountains in Norgarde to destroy villages and begin the War of the Trolls</t>
  </si>
  <si>
    <t>90 AA3 - Fall of the town Thiasi, destroyed by trolls</t>
  </si>
  <si>
    <t>123 AA4 - The March on Troll Deep: hundreds of warriors infected with the plague march on Troll Deep to die in battle rather than in a bed; a score of Raca trolls are brought down before the last of the warriors falls</t>
  </si>
  <si>
    <t>610 WA1 - Celedonian Conquest: Hegren war ships destroy most of the Celedonian Tertius navy in the Battle of Roskilde Bay</t>
  </si>
  <si>
    <t>779 WA1 - Celedonian Conquest: Hegren ships destroy the last of the Tertius fleet based out of Hammer Hold; the city falls shortly thereafter and the Thoon and Echidna Legions are sacrificed to the sea</t>
  </si>
  <si>
    <t>510 WA3 - The curse of Freja: a blight sweeps the land, wiping out crops in Norgarde and creating a famine that lasts for decades</t>
  </si>
  <si>
    <t>used</t>
  </si>
  <si>
    <t>220 WA3 - Norgarde raiders sack Arrione and Ataia in Plenia; Colova raises an army, marches to join forces out of Granjero, and route the northern raiders in the Battle of Pottock Pass</t>
  </si>
  <si>
    <t>280 WA3 - Norgarde ships explore coastline of northeastern Amadar, cross into the snowy reaches of Haka'Na lands and far eastern land of Sadara; set up traveler havens along the coast for passing ships to anchor and take on water and shelter from storms</t>
  </si>
  <si>
    <t xml:space="preserve">297 WA3 - Norgardians are wiped out by armies of giant sea lions and driven out of NW Amadar by the Sea Lion People; </t>
  </si>
  <si>
    <t>Nordingers</t>
  </si>
  <si>
    <t>82 WA3 - Drifa Steinolf, warrior queen of Skala, unites the people of Norgarde to follow her on the Erobring; tribes identify as Norgardians for the first time</t>
  </si>
  <si>
    <t>84 WA3 - Norgarde ships raid northern coastline of Western and Central Amadar, beginning an era of massive raids and colonization by Norgarde ships</t>
  </si>
  <si>
    <t>10 PA1 - Wodan the Wise lingers after the cosmic Battle of Vail to reflect on the carnage; he wanders north to drink and fish and make sport; his god companions eventually join him and make the Norgarde lands their home</t>
  </si>
  <si>
    <t>185 PA1 - the first Skane tribes cross into present-day Norgarde, a stark and frozen land</t>
  </si>
  <si>
    <t>373 PA1 - first Skane villages appear in the Raven Forest</t>
  </si>
  <si>
    <t>570-700 PA1 - Skane tribes cross the Raros Mountains to settle the Yggdrasil, Stolen, Bludrun, Viskar, Senja, Kaldskog, Alva, and Redvang forests; they are primarily nomadic hunters and gatherers</t>
  </si>
  <si>
    <t>570 PA3 - The Mead of Saga is found in the mountains north of Skala</t>
  </si>
  <si>
    <t>400-700 PA2 - Skane tribes migrate into the southern valleys; there are fierce battles as with goblins and trolls, who they drive into the mountains</t>
  </si>
  <si>
    <t>530-610 PA1 - War of the Cannibals: first Skane farmers are beset by wild cannibalistic humans out of the mountains</t>
  </si>
  <si>
    <t>610 PA1 - The Last Hunt: Chieftain Jhurlen leads a small band of warriors into the caverns of the Raros Mountains and kills the queen of the wild men</t>
  </si>
  <si>
    <t>810 PA2 - 30 PA3 - War of the Caves: barbarian chieftain Hordegar and his descendants wage war against the Dwarves of Amberon</t>
  </si>
  <si>
    <t>30 PA3 - End of the War of the Caves: Hrut, great grandson of Hordegar, comes to the aide of Amberon during a goblin invasion; Hrut and the king of Amberon pledge their friendship, Hrut is gifted the magic Hammer of Amity as a reminder of their pledge</t>
  </si>
  <si>
    <t>887 PA3 - Kulring the Wolfhead leads a crusade of 100 ships to find the Shield of Forseti; the quest will claim the lives of every sailor but one: Hobrim Svaldur, who returns the shield to Geirdir; this spawns a tradition of songs over the saga</t>
  </si>
  <si>
    <t>867 PA4 - Thidrik travels to Skala and founds the Filungar, a guild of shipwrights; their skills launch the growth of Hegren artisans and Hegren people migrating to the fiords and the sea</t>
  </si>
  <si>
    <t>320 WA4 - Kels Horen of Hahll unites the Brisingrer clans and manages to sack and conquer all towns of the Fjara lands before he is slain by forces from Geirdir</t>
  </si>
  <si>
    <t>50 WA4 - Legend of the Herlighet: the village of Kolheim in the Fjara region sends all their young warriors out on the longboat Herlighet to seek fortune and reclaim the favor of the gods for the village</t>
  </si>
  <si>
    <t>470 WA3 - End of the Erobring: Norgardians driven out of Amadar; the people of Norgarde begin to identify more as their fiord tribes (Hreidmar, Halslan, Fjaran, Brisingr, Styrlan) and the land is divided</t>
  </si>
  <si>
    <t>780 WA3 - Day of Kord's Fury: priests of Aesgir pray down fire and lightning over soldiers from Skala</t>
  </si>
  <si>
    <t>851 WA3 - 36 WA4 - Ragnvor occupies all of Hreidmar lands in a reign of terror and death</t>
  </si>
  <si>
    <t>36 WA4 - Battle of Hreidmar - Hreidmar forces rise up from every town and village to drive out the Ragnvor occupiers</t>
  </si>
  <si>
    <t>224 WA4 - Bergfinn the Flame Beard of Fjara breaks his fleet from defense and manages to encircle the entire Brisinger fleet and destroy it before he and his fleet are also destroyed in the flames</t>
  </si>
  <si>
    <t>120 WA4 - Reign of the Hreidmar: war breaks out between the three Norgarde lands; throne moves to Volsung</t>
  </si>
  <si>
    <t>130 WA4 - Orvar the Desolate attacks Vigdis wth his army of the undead but is narrowly defeated</t>
  </si>
  <si>
    <t>170 WA4 - War of Salt and Soil: Reighn of the Halslans; King Brenlig defeats the navies of Gierdir and Volsung, throne moves to Skala</t>
  </si>
  <si>
    <t>220-224 WA4 - War of the Eastwater: Brisinger ships rule the open water around the southeastern coastline</t>
  </si>
  <si>
    <t>60 WA4 - Reign of the Fjarans: war breaks out between the three southern kingdoms of Norgarde; throne moves to Geirdir</t>
  </si>
  <si>
    <t>432 WA4 – Jorgen Sverker goes mad, slaughters thousands</t>
  </si>
  <si>
    <t>50 WA4 – Black Finger Orcs and Leenee gnolls unite on the Gremira plains and assault the town of Robinet</t>
  </si>
  <si>
    <r>
      <t xml:space="preserve">251 AA1 - </t>
    </r>
    <r>
      <rPr>
        <b/>
        <sz val="8"/>
        <rFont val="Arial"/>
        <family val="2"/>
      </rPr>
      <t>Rise of the Harduin</t>
    </r>
    <r>
      <rPr>
        <sz val="8"/>
        <rFont val="Arial"/>
        <family val="2"/>
      </rPr>
      <t>: Jacotin of Phaeria unites the tribes in the region around Phaeria; Kingdom of Harduin is born</t>
    </r>
  </si>
  <si>
    <t xml:space="preserve">90 AA3 - the Amulet Veritae, amulet of kings, is sundered in two at the act of Sevre's treachery; the second half is lost </t>
  </si>
  <si>
    <t>760 - goblins take over the ruins of Sembry (present-day Cold Anchor) and fashion a makeshift settlement</t>
  </si>
  <si>
    <t>250 WA1 - Celedonian Conquest: Tertius navy, rebuilt after the defeat at Adulien, sail up the coast of Western Amadar, sack Sembry (present-day Cold Anchor) and wipe out the goblins there, then take the outer islands</t>
  </si>
  <si>
    <t>857 AA3 - Orc banners of Blood and Bone meet Harduin forces on the Plains of Gremira; Orcs of the Teeth banner take Windenfre; Orcs of the Claw lure Rubelor and Citerak forces into Glitren and unleash demons from a deep fissure they have created</t>
  </si>
  <si>
    <t>853 AA3 - the Orcs of Blood and Bone withdraw to Wyvern Pass; Elves of Aldalinh and Adulien are surrounded and ambushed at Wyvern Pass; they flee west in retreat</t>
  </si>
  <si>
    <t>550 AA2 - towns of Lancett, Robinet, and Fleur are rebuilt</t>
  </si>
  <si>
    <t>873 AA3 - a series of victories over the Orcs drive them back from the lands east of the Evermore Mountains, but the Orcs retain power over the Plenish Marches for centuries</t>
  </si>
  <si>
    <t>631 AA4: Hrogagog of the Blood Banner conquers the Bone Orcs and names himself Emperor of the West Lands</t>
  </si>
  <si>
    <t>804 WA1 - the scattered remnants of Harduin descendants move back to rebuild Chryssla and Phaeria after centuries of Orc occupation</t>
  </si>
  <si>
    <r>
      <t xml:space="preserve">80 WA3 - </t>
    </r>
    <r>
      <rPr>
        <b/>
        <sz val="8"/>
        <rFont val="Arial"/>
        <family val="2"/>
      </rPr>
      <t>Rise of the Norgardians and the Erobring</t>
    </r>
    <r>
      <rPr>
        <sz val="8"/>
        <rFont val="Arial"/>
        <family val="2"/>
      </rPr>
      <t>: The Great Horn of Örlög (fate) is found and blown, waking the spirits of the Northern tribes and beginning the Great Erobring "Conquest"</t>
    </r>
  </si>
  <si>
    <t>133 WA1 - Celedonians purge the Plenish Marches of Blood Banner Orcs, then march to face the Vold tribes in present-day Treviland</t>
  </si>
  <si>
    <t>866 AA3 - Sir Aubert Jourdain, paladin champion of Valcoeur, leads an army to save the town of Robinet from destruction</t>
  </si>
  <si>
    <t>862 AA3 - Orcs of Blood split off and head west towards Chryssla, Orcs of Bone sweep south to Phaeria</t>
  </si>
  <si>
    <t>864 AA3 - Elven domain of Aldalinh falls to the Orcs</t>
  </si>
  <si>
    <t>863 AA3 - Town of Brodequin is razed to the ground by Bone Orcs</t>
  </si>
  <si>
    <t>865 AA3 - Town of Evengale is utterly destroyed by the Blood Orcs; thousands flee by boat to the westerly islands</t>
  </si>
  <si>
    <t>869 AA3 - City of Chryssla falls to the Blood Orcs</t>
  </si>
  <si>
    <t>871 AA3 - City of Phaeria falls to the Bone Orcs; end of the Harduin Kingdom</t>
  </si>
  <si>
    <t>854 AA3 - fall of the Elven settlements in Fangel Forest, Bane Wood, and the Faun Forest; fall of the Harduin town of Lancett</t>
  </si>
  <si>
    <t>867 AA3 - the seldom-seen Dwarves of the Ironmarrow Hills use their elevated home to route Orc forces in the Gremira plains; Toltag Bittertuth and his warriors slay the red dragon Fornos at the head of the Orc armies</t>
  </si>
  <si>
    <t>854 AA3 - fall of the Elven settlements in Fangel Forest, Bane Wood, and the Faun Forest; fall of the Harduin towns of Orlook and Lancett to the Claw Orcs</t>
  </si>
  <si>
    <t>207 AA2 - Bretwalda, a commoner, is gifted the sword Wēablæd by the goddess Cathubodua to aid him</t>
  </si>
  <si>
    <t>792 WA1 - Celedonian Conquest: Harald Manston of the city of Eathra unites the tribes of Treviland under a single banner to defeat the Celedonians, renames the city to Illustrim</t>
  </si>
  <si>
    <t>729 WA1 - Esabel Faramond leads a group of heroes to thwart Ailleth; they fight their way into Novulum's dungeons, slay the queen, and cast the Cask of Orcus into oblivion; end of the rule of House Baynton</t>
  </si>
  <si>
    <t>212 WA2 - Battle of the Broken Yoke: Hagen Forlock leads a band of halfling defenders to defeat the Wrovugs, goblin tribe of the Howling Hills</t>
  </si>
  <si>
    <t>400 WA2 - mad druid Garruld Rotroot seeks to wipe out humans to protect his lair in the Tredfut Forest; rangers from the Band of the Evenstar hunt Garruld down and after a mighty battle slay him; the Seeds of Madness, Rotroot's weapons, are lost</t>
  </si>
  <si>
    <t>171 WA3 - Alfrun Faintree crowned queen of Treviland; after seven years of squabbling between nobles, Alfrun rides out to challenge each noble individually and defeats or slays them, earning the throne for herself; start of the Faintree lineage</t>
  </si>
  <si>
    <t>640 WA3 - Mortavay blows the Horn of the Four Banners, a lost relic that enthralls the western Orcs descended from the Great Orc War; Orcs rise up and begin attacking the people in the West in advance of Mortavay's planned invasion</t>
  </si>
  <si>
    <t>79 WA4 - Queen Gertha is exiled to the rural town of Furlaan (present-day Milady) by King Simon of House Fullwyrth</t>
  </si>
  <si>
    <t>82 WA4 - Gertha returns to overthrow her husband and place Lord Trinton on the throne; Gertha returns to the town of Furlaan as a commoner but lives on as a folk hero; end of house Fullwyrth, start of house Trinton</t>
  </si>
  <si>
    <t>254 WA4 - Sir Hiram Ballaster leads the Trevilish and overcomes Novulum; he regains control of Treviland, uniting the people and is crowned king; start of House Ballaster</t>
  </si>
  <si>
    <t>130 PA1 - the god Taranis visits the world and shines his favor on the lands of present-day Erigoth</t>
  </si>
  <si>
    <t>420 AA1 - Heroes from Plenia and Erigoth are called by the gods to defeat Banasar; with the help of Elves of Kalanon they find the Scepters of Power and defeat Banasar; Orc armies retreat north where evil still lingers beyond the mountains</t>
  </si>
  <si>
    <t>380 - 420 AA1: the Elven Kingdom of Kalanon wage war with the Orcs of Banasar</t>
  </si>
  <si>
    <t>420 AA1 - Heroes from Plenia and Erigoth are called by the gods to defeat Banasar; with the help of Elves of Kalanon they find the Scepters of Power and defeat Banasar; Banasar's body vanishes leaving only his robes, the Orc armies retreat north where evil still lingers in the Caldura Mountains</t>
  </si>
  <si>
    <t xml:space="preserve">420 AA1 - Arnfried, one of the heroes and later high chief of the Gaufs, foolishly plunders the Banasar's trove of cursed artifacts but forgets to burn Banasar's robes. Arnfried takes the Armor of Adolar, which carries an aura of good and, unfortunately, was the only thing keeping Banasar's artifacts from growing in power. </t>
  </si>
  <si>
    <t>851 AA3 - Agorim unites a circle of evil clerics to call on Gruumsh, god of orcs, and Nerull, god of death: the dark gods appear on Midnight Mountain and empower the Orc armies and gift them the Four Banners of Midnight, created from the robes of the fallen wizard Banasar from the First Ancient Age.</t>
  </si>
  <si>
    <t>286 WA2 - Sir Hathal ends ten years of bloody war beating every Erigot warlord into submission until he is sole ruler; Kingdom of Erigoth is formed</t>
  </si>
  <si>
    <t>520 WA3 - famed Erigot warrior Siglan the Sharp of Wolfenfels marries elven maiden Cyanethiel of the kingdom of Ari'Ahn, securing ties between Wolfenfels and the elves</t>
  </si>
  <si>
    <t>640 WA3 - Mortavay blows the Horn of Banasar, a lost relic once used to launch the Great Orc War of the West; the horn enthralls the western Orcs descended from the Great Orc War; Orcs rise up and begin attacking the people in the West in advance of Mortavay's planned invasion</t>
  </si>
  <si>
    <t>380-420 AA1 - The Terror of Caldura: the demented wizard Banasar wields the Crown of Power; he uses it to create the Horn of Banasar, which he uses to call forth dark powers in the Caldura Mountains in Northwestern Amadar; an unstoppable army of Orcs marches southward to destroy and defile</t>
  </si>
  <si>
    <r>
      <t xml:space="preserve">850-873 AA3 - </t>
    </r>
    <r>
      <rPr>
        <b/>
        <sz val="8"/>
        <rFont val="Arial"/>
        <family val="2"/>
      </rPr>
      <t>Great Orc War of the Wes</t>
    </r>
    <r>
      <rPr>
        <sz val="8"/>
        <rFont val="Arial"/>
        <family val="2"/>
      </rPr>
      <t>t : the wizard Agorim the All-Knowing enters a dark pact with an arch demon to lay waste to the West; he blows the Horn of Banasar, which unites a thousand Orc tribes; Agorim empowers the Orcs with mighty weapons then unleashes them to destroy everything in their path</t>
    </r>
  </si>
  <si>
    <t>290 WA4 - Battle of Sunder: King Aegelf destroys his enemies north of the Sunder River, beginning his dynastic rule over Erigoth Kingdom</t>
  </si>
  <si>
    <t>645 WA3 - Erigot city of Dammerung falls as it attempts to stop Mortavay; King Hilger falls defending the city; end of the reign of House Lorner</t>
  </si>
  <si>
    <t>672 WA3 - Griselda Ortenberg, captain of the Erigots fighting in the war, is chosen by the Cup of Konrada to assume the throne; beginning of rule of House Ortenberg</t>
  </si>
  <si>
    <t>50 WA4 - Konigren house overthrows the Ortenberg dynasty and wrests control from Wolfenfels, power shifts to Dammerung</t>
  </si>
  <si>
    <t>370 WA3 - Helisent Dufour leads a band of paladins to defend commoners caught up in the Erobring; Heironeous blesses her mace, naming it the Malis Inimicus; the mace becomes a symbol of the church of Heironeous</t>
  </si>
  <si>
    <t>390 WA3 - Helisent Dufour is named Holy Protector of Plenia and founds the Order of the Eyre in Arrione</t>
  </si>
  <si>
    <t>360 WA3 - Helisent Dufour, the lone survivor of a village destroyed by the armies of Norgardians, makes the pilgrimage to Mount Ayval and vows to serve Heironeous: she is blessed with supernatural powers in the service of Heironeous</t>
  </si>
  <si>
    <t>61 WA2 - Rangers of the Band of the Sleeping Bear gift the pioneers in Ornor with the Sentinel Seeds, which grow magically imbued trees that provide protection from the Gnoll tribes in the region.</t>
  </si>
  <si>
    <t>297 WA3 - Fall of Ornor: after years of fighting, the town of Ornor falls to the Gnolls and is laid to waste.</t>
  </si>
  <si>
    <t>861 AA3 - Orcs from the Teeth Banner break off under warlord Gorgorak and invade southward into the Nary Lands and present-day Ordonian region</t>
  </si>
  <si>
    <t>866 WA1 - Ximon Ordoñes emerges as a folk hero called the Grey Shrike in the region between the Vestillon River and the Oscura Mts ; he leads raids on Celedonians and inspires resistance agains the invaders</t>
  </si>
  <si>
    <t>32 WA2 - Rise of Tirudor: after years of war Ximon conquers all competing rulers in the land and forms the Kingdom of Tirudor</t>
  </si>
  <si>
    <t>35 WA2 -  Ordoñes' countrymen name his home region Ordonia and erect a statue of him at the top of the northernmost peak of the Oscura Mt range</t>
  </si>
  <si>
    <r>
      <t xml:space="preserve">112 - 157 WA2 - </t>
    </r>
    <r>
      <rPr>
        <b/>
        <sz val="8"/>
        <rFont val="Arial"/>
        <family val="2"/>
      </rPr>
      <t>War of the Witches</t>
    </r>
    <r>
      <rPr>
        <sz val="8"/>
        <rFont val="Arial"/>
        <family val="2"/>
      </rPr>
      <t>: Queen Quiteria dispatches dark witches of the Maleficarum Coven to purge the land of witches who do not join her and find the prophesied witch; thousands die in towns throughout Tirudor, the people never suspecting the dark magic behind the purge</t>
    </r>
  </si>
  <si>
    <t>424 WA3 - Bernardino Castellon crowned king for his role in liberating Tirudor; beginning of rule of House Castellon</t>
  </si>
  <si>
    <t>830-835 WA3 - Ordonian Uprising</t>
  </si>
  <si>
    <t>663 WA3 - Trevilish and Tirudoran cities that remain free rally to attack Mortavay's center forces, cutting them off from the east; joined by the Elves of Ulynar attacking from Tredfut Forest</t>
  </si>
  <si>
    <t>755 WA2 - Rise of Argilon: Garrido moves the throne of Tirudor to Osorio and begins a campaign to move trade to Argilon</t>
  </si>
  <si>
    <t>752 WA2 - Lord Bernal Garrido of Osorio is the only noble who can pick up the scepter of the late Queen Raseda, naming him king; beginning of the rule of House Garrido</t>
  </si>
  <si>
    <t>645 WA3 - Fernandico, King of Tirudor, falls defending Osorio; end of the rule of house Castellon</t>
  </si>
  <si>
    <t>649 WA3 - Remero, fifth son of a great house and a scandalous troubadour, wins the hearts of the people and is crowned the "Bard King" in spite of the protests by other nobles; beginning of the rule of House Medrano</t>
  </si>
  <si>
    <t>835 WA3 - Ordonian uprising is crushed but King Enigio falls in battle; Bartolen, brother of the late King Enigio, takes the throne and orders Enigio's wife executed; Adalfa fakes her death and stays in Arzon</t>
  </si>
  <si>
    <t>832 WA3 - King Enigio hides Queen Adalfa and their son Rodrigo in the fishing village of Arzon</t>
  </si>
  <si>
    <t>848 WA3 - Rodrigo, son of the late king Enigio, becomes a knight and avenges his father, slaying Bartolen and assuming the throne as king of Tirudor</t>
  </si>
  <si>
    <t>761 WA3 - Tirudorans from Argilon cross the Howling Sea and conquer Dammerung</t>
  </si>
  <si>
    <t>775 WA3 - Tirudoran conquerors driven out of Dammerung; King Arias falls in battle; end of the rule of House Medrano</t>
  </si>
  <si>
    <t>779 WA3 - Queen Scolana Tavira in Colova is spurned by Ordonian Prince Alvaro; she invades Ordonia and conquers it</t>
  </si>
  <si>
    <t>212 WA4 - King Anton falls during his war campaign when he unknowingly beds a Trevilish woman who is an assassin; end of the rule of House Tavira</t>
  </si>
  <si>
    <t>761 WA3 - Baleful Day, fall of Dammerung to Tirudor invaders</t>
  </si>
  <si>
    <t>775 WA3 - Rageful Day: Ergot forces liberate Dammerung</t>
  </si>
  <si>
    <t>258 WA4 - Battle of Ferrago - Trevilish, Tirudoran, and Plenish armadas battle for weeks in the Ferrago Sea; Captain Halding of Treviland loses half his fleet but sends his enemies' ships to the bottom of the sea</t>
  </si>
  <si>
    <t>640 PA1 - Radovan, war chief of the Krenns, slays the demon Vehren, steals the Curse Mantle, and begins a reign of darkness over the plains</t>
  </si>
  <si>
    <t>672 PA1 - the slave Radina escapes Radovan's sacrificial camps and leads a revolt of the Krenns in the region of present-day Hyderis</t>
  </si>
  <si>
    <t>681 PA1 - Radina is crowned the first queen of the Krenn tribes in the lands of present-day Hyderis and rules with the power of the Bright Helm</t>
  </si>
  <si>
    <t>Human tribes appear in the lands around the Oberon Sea; some break off and migrate outward to the coastlines and mountainous regions</t>
  </si>
  <si>
    <t>210 PA2 - the witch Zorana forges the Staff of Despair and incites a goblin army to take over the region around the Brynne River</t>
  </si>
  <si>
    <t>236 PA2 - Zorana's armie of goblins are swallowed up by the Barga Marsh; Zorana flees to the forests in the east</t>
  </si>
  <si>
    <t>242 PA2 - Zorana opens a portal to the Abyss which blights the forest, veiling it in darkness; the land is dubbed Neversun Forest</t>
  </si>
  <si>
    <t>629 PA2 - Kakhir defies the neighboring Krenn tribes by refusing to slaughter the Skane farmers that remain in the land; Kakhir marries Sigurdora, sister of Ormur</t>
  </si>
  <si>
    <t>410 PA2 - Skanes from present-day Norgarde first land on the northern coastline of central Amadar and clash with Krenn tribes</t>
  </si>
  <si>
    <t>622 PA2 - Battle of Stakes - Krenn chieftain Kakhir defeats the Skane chieftain Ormur, sending most of the Skane forces northward to home; some Skane farmers remain, having only known life in these lands</t>
  </si>
  <si>
    <t>Vaserens</t>
  </si>
  <si>
    <t>Gildrans</t>
  </si>
  <si>
    <t>Aldavels</t>
  </si>
  <si>
    <t>350 PA4 - Vaserens settle the valley between the Stonecurtain Mts and Idenbor Forest and the Obrador Peninsula</t>
  </si>
  <si>
    <t xml:space="preserve">365 PA4 - Aldavels settle the land east of Oberon Sea up to the Silvercap Mts. </t>
  </si>
  <si>
    <t>361 PA4 - Gildrans settle the region south of the Oberon Sea all the way to the Bay of Banners</t>
  </si>
  <si>
    <t>861 PA4 - Battle of Umber Hills: goblins invade Comelor Vale in vast numbers, eager for silver from the mines; chieftain Berhard the Just rallies the Gildran people to defend the valley</t>
  </si>
  <si>
    <t>120 AA2 - Bajarnen, chief ranger of the Dvars, rescues the king of the goldenhorn; the goldenhorn blesses Bajarnen and all his lineage as the Vonsveta, or Warriors of Light, and charges them with protecting the lands of present-day Hyderis</t>
  </si>
  <si>
    <t>500 WA1 - Celedonian Conquest: Crantor Legion finally takes Dethvau and invades interior of present-day Hyderian lands</t>
  </si>
  <si>
    <t xml:space="preserve">210-340 AA4 - Scourge of Hrolith - Orc armies muster in the Ash Lands under the command of Hrolith and sweep across Central Amadar </t>
  </si>
  <si>
    <t>216 AA4 - Hrolith's forces are repelled in the Idenbor Forest, but leave the Elves depleted; half of the Orcs march west and south into Vasera and half against the western homesteads of Aldavel on the banks of the Oberon</t>
  </si>
  <si>
    <t>213 AA4 - Hrolith's forces attack the Idenbor Forest, battling the Elves of Eida'las, and the Daghorn Forest, battling the Elven colony there</t>
  </si>
  <si>
    <t>205 AA4 - the famed city of Hylum suddenly bursts into flames and drops into the waters of Deep Lake, never to be seen again</t>
  </si>
  <si>
    <t>240 AA4 - Fall of the Kingdom of Gildran to the Mazog orcs; the cities of Leaven, Darbin, Silveron, and Starfall are burned to the ground</t>
  </si>
  <si>
    <t>330 AA4 - Fall of the Kingdom of Aldavel to the Bahgigoth orcs; Dwarven forces of Agatren, fighting for years to aid the humans, are defeated by Hrolith's forces and forced to retreat back into their mountains; the cities of Haselden, Tantivil, and Galyngale are burned to the ground</t>
  </si>
  <si>
    <t>221 AA4 - Aldavel and Gildran unite to confront the oncoming horde, but Aldavel's homesteads on the west bank fall; Hrolith armies surround and crush the Elven colony in the Elfrend Wood</t>
  </si>
  <si>
    <t>228 AA4 - Vasera suffers enormous losses as Hrolith's armies tear across the plains; ships from Aldavel and Gildran return in flames with the heads of their warriors dangling from the masts</t>
  </si>
  <si>
    <t>340 AA4 - The Scourge of Hrolith ends with Orc tribes occupying all of Central Amadar except for Hyderis; the Elves of Eida'Las are cut off from the outside world and barely survive, hiding in the Idenbor Forest</t>
  </si>
  <si>
    <t>320 AA4 - Fall of Elven settlement of Neversun Forest to Orcs in Scourge of Hrolith</t>
  </si>
  <si>
    <t>325 AA4 - Fall of Elven settlement of Greydon Wood to Orcs in Scourge of Hrolith</t>
  </si>
  <si>
    <t>233 AA4 - Dwarves of the Kingdom of Garnetran march into Vasera and wage war on the Ghorza Orcs under Hrolith's banner</t>
  </si>
  <si>
    <t>251 AA4 - Dwarves of the Kingdom of Agatren march into Aldavel to battle the Bahgigoth Orcs under Hrolith's banner</t>
  </si>
  <si>
    <t>182 AA4 - the Order of Cathirix, a council of wizards from Vasera, Gildran, and Aldavel, tap into the Ley Lines around the Oberon Sea and draw forth unspeakable power</t>
  </si>
  <si>
    <t>191 AA4 - Revolt of the Clerics: King Atrextus orders the purge of all priests and druids after years of warnings from them  that the land suffers under the Order of Cathirix and the greed of the rulers profiting from their abuse of magic</t>
  </si>
  <si>
    <t>217 AA4 - Dvar warriors come to the aide of the Daghorn Elves, fierce fighting burns away entire sections of the woodland</t>
  </si>
  <si>
    <t>335 AA4 - Battle of Brynne: Dvars make an all-out defense of their lands, defeating the Orc armies and driving them south of the Brynne River</t>
  </si>
  <si>
    <t>621 AA2 - the city of Hymar springs up on the banks of Deep Lake and becomes a booming trade center in Vasera</t>
  </si>
  <si>
    <t>814-821 WA3 - War of Black Sky: Liluye, Ayaabe, Ioskeha, and Tall Bear fight Hehosho's forces, who plunder eastern Haka'Na lands and conquer Sunwalk Valley; Hehosho desecrates the valley and makes it his stronghold</t>
  </si>
  <si>
    <t>812 WA3 - the evil shaman Hehosho uses the Broken Hoop to summon demons in Namakek, builds an army of bugbears and gnolls under the banner Black Sky</t>
  </si>
  <si>
    <t>390 WA4 -  Ko’Ohchen is attacked by Saurian forces; three heroes secure the Kaliska stone and wash the armies away</t>
  </si>
  <si>
    <t>511 PA1 - Sounding of the Strange Songs: nomadic tribes of Haka'Na begin to hear songs of different animals; they break off into various directions to follow the calls and end up settling in areas now associated with various animal spirits</t>
  </si>
  <si>
    <t>404 PA4 - Immolax and his dragons plunder the Haka'Na lands; laying waste to Kachina Swamp, Catalpa Forests, and parts of the Lifegiver Plains</t>
  </si>
  <si>
    <t>407 PA4 - shamans from the Horse, Heron, Badger, Buffalo, and Wolf Peoples join forces to fight the dragons; they enchant the land with magical barriers that keep the dragons of Elderwyrm Mts out of Haka'Na lands</t>
  </si>
  <si>
    <t>240 PA2 - Rise of Dymoneia: the sorceress Eleftheria discovers the Cradle of Life; the women assume the culture of amazons and proclaim the Isle of Dymoneia a sovereign kingdom</t>
  </si>
  <si>
    <t>730 PA2 - Reign of the hydra Vachuno, who terrorizes Augur's Bay and lays waste to boats and unwary farmers near the coast</t>
  </si>
  <si>
    <t>390 AA2 - The Blight of Proserpina: famine sweeps across the lands of Celedon, rumor speaks of Proserpina being kidnapped to the underworld and her blessings taken from the land</t>
  </si>
  <si>
    <t>28 WA1 - a small volcanic geyser erupts from one of the peaks in Rosara Valley; metallurgists learn the molten ore creates superior steel and weapons with special properties; they name the metal Avadom steel for they believe it is a sign leading Celedon to world dominion</t>
  </si>
  <si>
    <t>25 PA4 - the glittering citadel of Decima is built; her followers from every walk of life fund weapons and ships that begin to control trade and traffic in and around northwestern Arland</t>
  </si>
  <si>
    <t>33 PA4 - combined armies of several lords mount a sea invasion of Priapus to stop Decima; what ships aren't destroyed by the sea monsters make it to the isle only to meet hordes of monstrous soldiers; the invasion fails</t>
  </si>
  <si>
    <t>84 PA4 - Sevianus, grandson of Honadius, tricks his way onto the Isle of Priapus by virtue of his resemblance to his grandfather and having the same blood; Sevianus beguiles Decima and beheads her, freeing his imprisoned grandmother</t>
  </si>
  <si>
    <t>81 PA4 - Decima's spies kidnap Macilla, the woman who eventually married Honadius, and imprisons the old woman on Priapus</t>
  </si>
  <si>
    <t>410 AA1 - Hylux founded; Followers of Pelor celebrate the victory over the Orc invasion as a miracle and establish the Holy City of Hylux on the Isle of Priapus; the city goes on to become the seat of power over a vast religious network in the west</t>
  </si>
  <si>
    <t>510 AA1 - priests disappear and dark events occur in and around the newly built Hylux; the forgotten ruins of the Cult of Decima begin to awaken</t>
  </si>
  <si>
    <t>570 AA1 - the cleric Quintorius successfully seals the main pit leading to the old ruins of Decima's citadel</t>
  </si>
  <si>
    <t>29 WA1 - Celedonian miners work night and day extracting untold amounts of ore from the fire pits of Rosara and process it into Avadom steel</t>
  </si>
  <si>
    <t>180 PA4 - with the deserts calm again, the Badawi nomads emerge from their hidden shelters and oases to cross the sands; chaos reigns in the Tarbian desert in the absence of the Ebon kingdom; Badawi tribes war constantly for control</t>
  </si>
  <si>
    <t>33 AA3 - Alyaqut syndicate issues a proposal to the Amazons: marriage of the queen to a Tarbian prince and leave to build a port on the Isle of Dymoneia; the Amazons refuse</t>
  </si>
  <si>
    <t>496 PA4 - Dractus conquers the city of Vigil; Akeron conquerors from Arxis and Estarra flee</t>
  </si>
  <si>
    <t>685 PA4 - A wizard gives Mafilaza and her companions the eight Bracelets of Ahitra, which create an illusion to make any wearer appear like another other wearer; Mafilaza is seen waging war in eight places at once in the Tarbian lands</t>
  </si>
  <si>
    <t>730 PA4 - Kings of Parseion, Argeia, and Osireion break their alliances, each of them claiming rule over all of Akeron</t>
  </si>
  <si>
    <t>180 PA4 - Akeron Empire: Parseion partners with Kasylla, Nemesis, and Domos on a series of expedtions that land in modern-day Tirudor and the Krenn lands in the Oberon Sea region</t>
  </si>
  <si>
    <t>192 PA4 - Akeron Empire: Akerons defeat the Druun armies in modern-day Tirudor, who surrender control of the land to the invaders</t>
  </si>
  <si>
    <t>690 PA4 - Akeron Empire: Vell tribes under Arevalo defy the Druun warlords and drive the Akeron occupiers out of modern-day Tirudor</t>
  </si>
  <si>
    <t>640 PA4 - Akeron Empire: Vaseren, Gildran, and Aldavel tribes unite to drive out all Akeron invaders in the Bay of Banners region</t>
  </si>
  <si>
    <t>210 PA4 - Akeron Empire: expeditions from Kasylla lay claim to the eastern shores of Celedon and the Isle of Infernus</t>
  </si>
  <si>
    <t>229 PA4 - Akeron Empire: Kasylla and Osireion partner to invade western Arnland; Kasylla takes present-day Aquila and Olysium Valley, Osireion drives south along the Tauran Mts and takes the Atia Valley and Carna Plains</t>
  </si>
  <si>
    <t xml:space="preserve">240 PA4 - Akeron Empire: Osireion's forces invade Isles of Phoenix and Orpheon as well as the Tauran Mt region of present-day Celedon </t>
  </si>
  <si>
    <t xml:space="preserve">225 PA4 - Akeron Empire: Osireion founds the town Hathor at the mouth of the Invisible River; Hathor quickly becomes a formidable sea power; </t>
  </si>
  <si>
    <t>681 PA4 - Akeron Empire: Mafilaza the Silken, infamous rogue and warrior, wages a war against the Akeron overlords; she and her seven companions become folk heroes and rally the Tarbians to rise up against their oppressors</t>
  </si>
  <si>
    <t>686 PA4 - Akeron Empire: Battle of the Silver Sabre: Akeron generals, eager to slay the folk hero, follow Mafilaza and her eight dopplegangers into the desert where the Badawi encircle and defeat them</t>
  </si>
  <si>
    <t>694 PA4 - Akeron Empire: following the Battle of the Silver Sabre the Akerons are defeated repeatedly and leave Tarbia</t>
  </si>
  <si>
    <t>170 PA4 - Akeron Empire: Upon Euenor's death, Parseion and Argeia form a pact to share rule over Akeron and launch expeditions outward</t>
  </si>
  <si>
    <t>190 PA4 - Akeron Empire: Argeia sends armies into western Kaduru, conquering the towns and occupying lands west of the Joro Mts.</t>
  </si>
  <si>
    <t>200 PA4 - Akeron Empire: Osireion launches expeditions into the Tarbian Desert, conquering villages along the Invisible River and the river delta</t>
  </si>
  <si>
    <t>220 PA4 - Akeron Empire: Arxis and Estarra colonize present-day Kyre</t>
  </si>
  <si>
    <t xml:space="preserve">250 PA4 - Akeron Empire: Arxis and Estarra wipe out the Tebri in the Bay of Morda (present-day Barter Bay) </t>
  </si>
  <si>
    <t>260 PA4 - Akeron Empire: Arxis and Estarra conquer the city of Vigil</t>
  </si>
  <si>
    <t>380 PA4 - Akeron Empire: the Battle of Dymoneia: King Spyros of Argeia launches a full attack on Dymoneia, obsessed with having the amazon queen as his slave</t>
  </si>
  <si>
    <t>382 PA4 - Akeron Empire: after two long years of battles on land and at sea the Argeian army is driven out of Dymoneia with their fleet in flames; prisoners are sent home in chains</t>
  </si>
  <si>
    <t>660 PA4 - Akeron Empire: Akeron forces are wiped out in western Kaduru by the newly emerged Oumasi tribes</t>
  </si>
  <si>
    <t>750 PA4 - Akeron Empire: cut off from their patrons in Mythenia, Kasylla forces in Celedon abandon their claims, as does Osireion on the Isles of Phoenix and Orpheon and the Tauran Mt. region of Celedon</t>
  </si>
  <si>
    <t>200-694 PA4 - Akeron Empire: Occupation of Tarbia: soldiers from Osireion spend centuries battling the nomads of the Tarbian Desert while taking and losing small holdings and search for the Lost Ebon Cities</t>
  </si>
  <si>
    <t>73 PA4 - The Great Cataclysm of Mahrutep: Mahrutep, cleric of Tijara, dabbles with power beyond his control and ruptures the artifact the Hourglass of Ages</t>
  </si>
  <si>
    <t>520 PA3 - Avidius Carnifex the necromancer opens portals to the infernal planes within the Vale of Rosara</t>
  </si>
  <si>
    <t>628 PA3 - The cleric Aeritus wields the Mirror of Aurora to lead the Ebon and Dwarven armies in victory over the hordes of Carnifex; the portals are closed and the Vale of Rosara returns to its lush condition, but the seals are weakened to the infernal world</t>
  </si>
  <si>
    <t>Tarbians / Almadina (30 WA2)</t>
  </si>
  <si>
    <t>30 WA2 - Dawn of Tarbia: Darmidian elders hand pick the new rulers of the Seven Cities, placing caliphs in each city to assert control for the Almadina class; the land and her people refer to themselves as Tarbians</t>
  </si>
  <si>
    <t>20 WA4 - the Four Stars merchant company of Darmidia claims one of the outer isands of the Great Maelstrom region as its base of operations</t>
  </si>
  <si>
    <t>140 WA3 - Darmidian merchants form the Dhahab Alliance, the single greatest concentration of wealth in the world</t>
  </si>
  <si>
    <t>390 WA3 - Dhahab Alliance establishes the first Holding House in Darmidia; Holding Houses begin to form in major cities throughout the civilized world, all controlled by the Dhahab Alliance</t>
  </si>
  <si>
    <t xml:space="preserve">560 WA3 - Shining Shore is founded: Darmidian explorer Vorna Kalpar convinces Moghun lords to build a trade port on the old site of the fishing town of Shanshan. </t>
  </si>
  <si>
    <t>33 WA1 - Celedonian Conquest: Darmidia is renamed Tortorron by the Celedonians; Tortorus begins a large building project that will eventually position Darmidia as a major power in the region</t>
  </si>
  <si>
    <t>803 WA1 - Celedonian Conquest: Darmidian Revolt: Ardhuhan the Perfumed, a prominent consort of the city, gives the signal and within the week hundreds of Celedonian soldiers lay dead, poisoned by those who had entertained them.</t>
  </si>
  <si>
    <t>100 WA1 - Celedonian Conquest: the last of the Fajar princes is slain by the Celedonians, depriving the Fajar of heirs to continue the dynasty; the Darmidian elders move quickly to prepare for the noble class of the Almadina to assume control of the Seven Cities once the Celedonians are gone</t>
  </si>
  <si>
    <t>841 WA1 - The Darmidian Blessing: Darmidian merchants discover a rare plant in Kaduru that cures the disease dubbed the Aquilan Curse; merchants of Darmidia profit greatly by making the cure available for a price</t>
  </si>
  <si>
    <t>870 AA4 - Celedonians suffer a humiliating defeat after attempting to take Ankhtiri; this, along with the Darmidians collecting on a crushing debt from 260 years ago, alters the mindset of Celedon towards all-out conquest</t>
  </si>
  <si>
    <t>130 AA4 - Darmidia rises in power; Kamiar, a shrewd Fajar merchant, takes over the modest fishing town of Hathor; built as a strong seaport and granary by the Akerons, Kamiar renames it Darmidia and grows it into a hub of trade</t>
  </si>
  <si>
    <t>170 AA4 - Code of Kamiar: Darmidia's success is so great that the Code of Kamiar is adopted fro his writings and becomes the codex for all merchants to follow; this lays the seeds for the Almadina to once again control the cities along the Jawhara or Jeweled Road</t>
  </si>
  <si>
    <t>513 WA3 - Gnipho dies after attempting to hunt down the Alitheian monks; his nephew Sebastos, who is a student of the Alitheian way, rules the land with great wisdom and support for the monks</t>
  </si>
  <si>
    <t>340 AA1 - Age of the hero Daeleina, female archer from Osirieon, who single-handedly held off the invading army of undead Fajar cavalry from her perch atop Carathon Mountain</t>
  </si>
  <si>
    <t>11 WA2 - Council of Mystics: rulers of the cities gather in the Hills of the Mystics to ponder the sharing of power after the Celedonians were driven out; The augurs bid the cities rule themselves</t>
  </si>
  <si>
    <t>340 AA3 - Jonos of Estarra: half-man/half-giant who destroys the famed dungeons of the evil king Xerxilles and creates a massive flood to save the city by destroying Xerxilles' army of hell lions</t>
  </si>
  <si>
    <t>570 AA2 -171 AA3 Age of the Philosophers, during which some of the greatest Mythenian writings are created</t>
  </si>
  <si>
    <t>171 AA3 - Last of the Philosopher Kings: Dakis the Wise passes without an heir</t>
  </si>
  <si>
    <t>88 AA3 - the popular philosopher king, Pelagon, publishes the Tablet of Truths; it inspires the rich and commoners alike and its stories celebrate the magical history of the land, referring to it as Mythenia</t>
  </si>
  <si>
    <t>803 AA4 - Fall of the Argeian Empire: agents from Sargon invade the Citadel of Argeia and set off a magical explosion to destroy it; the Kithara of Conquest is lost in the destruction of the Citadel</t>
  </si>
  <si>
    <t>804 AA4 - rule returns to the individual cities of the land; the people and the land all identify as Mythenian</t>
  </si>
  <si>
    <t>472 AA4 - Rhodothea conquers the last of the cities of eastern Arnland and is coronated the first Empress of Mythenia, referring to Pelagon's Tablet of Tales; beginning of the land and its people identifying as Mythenian</t>
  </si>
  <si>
    <t>Mythenians (472 AA4)</t>
  </si>
  <si>
    <t>652 - 658 AA4 - Sir Dolan rallies his knights and conquers the barons of every town as well as the barbarians, uniting everyone under one banner</t>
  </si>
  <si>
    <t>661 AA4 - Dawn of the Kyrean people: Dolan crowned the first king of Kyre</t>
  </si>
  <si>
    <t>Kyreans (661 AA4)</t>
  </si>
  <si>
    <t>814 AA4 - King Conall is infected and becomes a werewolf and goes on a murderous rampage before being slain; end of House Dolan</t>
  </si>
  <si>
    <t>11 AA1 - King Darragh of Kelenon, savoring the death of magic, announces a purge of Morden culture and magical tomes and implements</t>
  </si>
  <si>
    <t>15 AA1 - Morden Revolt: Nessa Kieran rises up as unifier of the Morden to oppose Darragh's reign of terror</t>
  </si>
  <si>
    <t>21 AA1 - Battle of Caffrey Hill: Kieran takes the head of Darragh in battle, ending Morden reign of the land</t>
  </si>
  <si>
    <t>23 AA1 - Kieran crowned Queen of the Morden; Tebri people retreat to the outlands and slowly merge into the Morden culture</t>
  </si>
  <si>
    <t>269 AA4 - Sir Dulden leads the knights of the Order of the Blessed Well in driving off Mythenian invaders at Airgead River; the local encampment is named Claeryon</t>
  </si>
  <si>
    <t>250 AA4 - farmers traveling from Kelenon settle the lands around the mouth of the Airgead River</t>
  </si>
  <si>
    <t xml:space="preserve">209 WA1 - Kyreans fleeing the Celedonian invaders enter the Vale of Hileia; they settle here and intermarry with the local barbarian tribes </t>
  </si>
  <si>
    <t>652 AA4 - Reece Dolan is gifted the sword Terriblis by the Queen of the Fae and advised to tame the hordes of men creating chaos in the land</t>
  </si>
  <si>
    <t>560 PA2 - Tebri tribes migrate out of the interior into western Gaeadon</t>
  </si>
  <si>
    <t>100 PA3 - The sea hag Isidore Murik captures and slays Gwyneira queen of unicorns and forms the Lamprey Coven, uniting the hags from around the bay region</t>
  </si>
  <si>
    <t>720 PA2 - The Tebri erect the city of Iolanth in modern day Adhanar</t>
  </si>
  <si>
    <t>498 PA4 - Dractus invades Tebrin in W. Gaeadon, sacks Iolanth, drives out the invaders from Drommica and Arropos ; his spies report rumors of the Crown of Power being collected by a wizard in Svarog Vale</t>
  </si>
  <si>
    <t>Tebri ( - 250 PA4)</t>
  </si>
  <si>
    <t>181 AA1 - Fall of the Tebri: Orc armies surround Iolanth and destroy it; human armies are wiped out and the Tebri people scattered</t>
  </si>
  <si>
    <t>182 AA1 - the Elven Retribution: elves of Gwyllion Forest, joined by the moon elves of Cascadrel, avenge the human city of Iolanth by destroying the orc host and driving them into the mountains</t>
  </si>
  <si>
    <t>212 AA2 - Yawo Kensa, ranger from Oraba, begins a lifetime of chronicling the flora and fauna of the Tebrin lands; he is later known as the Wise Walker in these lands</t>
  </si>
  <si>
    <t>550 AA2 - Oraba forces leave lands of Tebrin, answering the call of the great war in Kaduru; some Oraba people stay behind and dwell among the people here</t>
  </si>
  <si>
    <t>282 WA1 - the town of Kandel is founded in the Vale of Hileia</t>
  </si>
  <si>
    <t>422 PA3 - Briallen Hendra crowned the first Queen of the land of Tebrin</t>
  </si>
  <si>
    <t>230 PA4 - Akeron Empire: Drommica and Arropos occupy Isle of Skiron and the lands of Tebrin in present-day Adhanar</t>
  </si>
  <si>
    <t>170-181 AA1 - War of the Fallen Fae: Badderdalg and Arbash Orcs march into Tebrin, wiping out fairy colonies and human settlements; the Elves of Gwyllion Forest manage to defeat the Orcs but not before Iolanth is destroyed</t>
  </si>
  <si>
    <t>44-63 PA3 - Saurian War: Saaris and Irithis tribes of Saurian explode in population, covering the land; the two tribes battle one another for supremacy</t>
  </si>
  <si>
    <t>63 PA3 - Tebrin hero Keverne Treglown quests into Tethra Wood, where he is gifted the Sword of Winters by the witch Cailleach; with it he leads a withering campaign to drive back the Saurians into the swamps and puts them to sleep for a hundred years</t>
  </si>
  <si>
    <t>377 PA4 - Akeron Empire: Fall of the Bay of Morda; Orc armies converge on the Bay of Morda and utterly destroy the settlements there; Akeron invaders from Arxis and Estarra abandon the region</t>
  </si>
  <si>
    <t>535 PA4 - with word of Dractus' death, the city of Vigil is restored to independence; newly formed tribes called the Morden take over the city</t>
  </si>
  <si>
    <t>333 AA1 - Morden people are afflicted with ghosts from the Sea of Spirits</t>
  </si>
  <si>
    <t>341 AA1 - Jowanet, priestess of the Morden, leads a party into the Faldyng Mts to find the urns of ancient Tebri clerics and journeys to return them to the Shifting Lands; the Sea of Spirits goes quiet again and no longer plagues the Morden people</t>
  </si>
  <si>
    <t>111 WA4 - Tirudor abandons Orodom; sailors left behind rename the town Grey Dawn</t>
  </si>
  <si>
    <t>103 WA4 - Timoteo Alexandre the Third's fleet is destroyed by pirates from the Black Coast</t>
  </si>
  <si>
    <t>137 WA4 - a slave ship out of Vigil is driven by the winds and fate onto a strip of land at the far east of Barter Bay; the escaped slaves form a camp that will go on to be the town of Lashwind</t>
  </si>
  <si>
    <t>139 WA4 - merchant ship Lucky Star beaches itself in Barter Bay; Captain Cormain establishes town of Lost Anchor</t>
  </si>
  <si>
    <t>144 WA4 - pirate Elias Mekkle returns to the Cethlenn River camp with poppy plants from Xiandai; he converts the pirate camp into a town and names it Glitter Shore</t>
  </si>
  <si>
    <t>12 WA4 - Timoteo Alexandre of Saludor colonizes Gaeadon at the mouth of the Devil River and begins the town of Orodom (present-day Grey Dawn) as a colony for Tirudor</t>
  </si>
  <si>
    <t>38 WA2 - Ylcerthon the Depraved, a necromancer, finds the Book of Plagues and with it creates the City of the Dead</t>
  </si>
  <si>
    <t>193 PA2 - Gwalatheir's incantations rends the land of central Gaedon, creating the Shifting Lands; countless tribes are swallowed in the tumult</t>
  </si>
  <si>
    <t>212 PA2 - the hero Cadan is annointed by the gods to rally the Tebri to defeat Gwalatheir</t>
  </si>
  <si>
    <t>191 PA2 - Gwalatheir the Lost writes the Book of Plagues, summoning curses from the underworld</t>
  </si>
  <si>
    <t>197 PA2 - Gwalatheir summons an army of orcs and goblins to find the Six Fallen Stars of Melyonen</t>
  </si>
  <si>
    <t>505 PA1 - Malyonen, wise man of the Tebri, witnesses nine stars that all to the ground and create the Howling Plains</t>
  </si>
  <si>
    <t>511 PA1 - After years of searching, Malyonen gathers the nine strange stones that fell from the sky; he senses their great destructive power and chronicles their properties before hiding them for the good of all mankind</t>
  </si>
  <si>
    <t>151 WA2 - Ylcerthon returns from the dead as a lich and seeks the Nine Stars of Malyonen</t>
  </si>
  <si>
    <t>342 WA2 - the Book of Plagues and the Nine Stars of Malyonen are sealed in magically warded caskets and dropped in the sea</t>
  </si>
  <si>
    <t>520 AA2 - tribal chief Kellerus of Khovesh rises up during the end of the Kaduru Wars; he drives out the Rokari forces and unites the Kurg tribes under one banner</t>
  </si>
  <si>
    <t>560 AA2 - Kingdom of Kurg; Kellerus commissions the building of the town of Targrim</t>
  </si>
  <si>
    <t>250 AA2 - Kurg tribes driven from the Plains of Narsia and settle the coastal region between the Dint and the Ambuscade Rivers</t>
  </si>
  <si>
    <t>680 AA3 - Kurg tribes drive out the last remnants of the Xiandai invaders</t>
  </si>
  <si>
    <t>Kurgs (534 PA4 - 600 WA1)</t>
  </si>
  <si>
    <t>602 WA1 - Celedonian Conquest: Ladon Legion marches north and conquers the rest of the Kurg lands; the Kurg people are decimated and never recover</t>
  </si>
  <si>
    <t>Sharidia (Barter Bay)</t>
  </si>
  <si>
    <t>240 WA1 - Celedonian Conquest: Sextus navy launches new campaign to take the Isles of the Maelstrom; Quartus naval force enter Bottomless Bay and Xanthus Legion establishes a Garrison at Ruins of Cebrak; Brontes Legion commissions the building of Wendspire in the Nary Lands</t>
  </si>
  <si>
    <t>240 WA1 - Celedonian Conquest: Quartus naval force enter Bottomless Bay and Xanthus Legion establishes a Garrison at Ruins of Cebrak</t>
  </si>
  <si>
    <t>380 AA1 - fall of the city of Cebrak in southern Gaeadon; its doom remains a mystery</t>
  </si>
  <si>
    <t>705 PA3 - embracing the newfound power of the Svarog lands, the Sultan of Cebrak launches a massive invasion of northern Kaduru</t>
  </si>
  <si>
    <t>181 PA3 - the city of Cebrak grows in power, controlling southern and central Gaeadon</t>
  </si>
  <si>
    <t>86 PA3 - Cebraki forces invade present-day Kazeldun, conquering the land</t>
  </si>
  <si>
    <t>620 PA2 - port city of Cebrak is founded by the Tebri in the Gladden Fields (present-day Forgotten Wastes) region of Gaeadon; it becomes a major port city in the region controlling the Tebri Strait (present-day Desolate Strait)</t>
  </si>
  <si>
    <t>744 PA2 - Cebraki discover a wealth in diamonds in the Gladden Fields</t>
  </si>
  <si>
    <t>751 PA2 - Shkelq is crowned Sultan of Cebrak; he finances armies from his diamond mines and hires the Emeraad Dwarves to build underground complexes beneath the southern lands of Gaeadon</t>
  </si>
  <si>
    <t>748 PA3 - fleeing to Svarog Vale, the Sultan of Cebrak is incinerated by the enslaved Molten Queen after she frees herself; the Molten Queen dies from the effort</t>
  </si>
  <si>
    <t>707 - 747 PA3 - Cebrak occupation of the lands of Oraba</t>
  </si>
  <si>
    <t>701 PA3 - the Sultan of Cebrak conquers the Molten Queen with help of dark magic</t>
  </si>
  <si>
    <t>749 PA3 - Queen Malaka, tainted by the fire fever of Svarog's demons, transforms into a flaming humanoid like those native to Svarog Vale; the people of Svarog Vale convince her to become their next Molten Queen</t>
  </si>
  <si>
    <t>751 PA3 - Fall of Cebrak Empire: Malaka, the new Molten Queen, wipes out the Cebrak Empire and scorches the lands of the Gladden Fields; the land is later renamed the Forgotten Wastes, the Tebri Strait is renamed the Desolate Strait</t>
  </si>
  <si>
    <t>747 PA3 - War of Svarog - Queen Malaka of Tengaibo calls on the water goddess Oya, defeats the armies of Svarog and the Cebrak occupiers</t>
  </si>
  <si>
    <t>494 PA4 - General Dractus, a Kurg tribal chieftain, overthrows the last Sultan of Cebrak and declares himself King of the lands of Kazeldun</t>
  </si>
  <si>
    <t>495 PA4 - End of the Tebri in Gaeadon: Dractus orders all people of Tebri lineage exterminated; the Tebri who survive flee to other lands</t>
  </si>
  <si>
    <t>807 PA2 - Shkelq the Second rebrands the Tebri people as Cebraki, commissions scribes and artists to lionize the image of the growing Cebraki image</t>
  </si>
  <si>
    <t xml:space="preserve">84 PA3 - Shkelq the Eighth dispatches armies throughout Gaedon, employing his catacombs to strike in surprise </t>
  </si>
  <si>
    <t>863 AA3 - Red River Wars: Fall of the Kingdom of Kurg</t>
  </si>
  <si>
    <t>733 WA1 - Celedonian Conquest: the mad druid Eraric avenges the Kurgs by luring the Xanthus Legion north into Seige Valley; they are never seen again</t>
  </si>
  <si>
    <t>690 PA3 - the Sultan of Cebrak, hearing tales of the Molten Queen in Svarog Vale, launches a crusade to conquer the burning lands of the Sirathren Fire Elves</t>
  </si>
  <si>
    <t>747 PA3 - War of Svarog - Queen Malaka of Tengaibo calls on the water goddess Oya, defeats the armies of the Cebrak occupiers</t>
  </si>
  <si>
    <t>749 PA3 - Queen Malaka, tainted by the fire fever of Svarog's demons, transforms into a flaming humanoid like those native to Svarog Vale; the Sirathren Elves of Svarog Vale convince her to become their next Molten Queen</t>
  </si>
  <si>
    <t>233 WA2 - Khogan the Battle Born, chieftain out of Wilderlyn, liberates Targrim and casts the Nine Orbs of Night into a portal leading to limbo</t>
  </si>
  <si>
    <t xml:space="preserve">110 AA1 </t>
  </si>
  <si>
    <t>13 AA3 - Soldiers of Gildran remove the magic stones from the ancient Morden river shrine</t>
  </si>
  <si>
    <t>43 AA3 - Sharidia is formed in the region of modern-day Barter Bay, vassal kingdom of Gildran; Queen Morgelyn crowned the first ruler of Sharidia, her crown fashioned from the ancient Morden stones</t>
  </si>
  <si>
    <t>43 AA3</t>
  </si>
  <si>
    <t>10 AA3 - Kingdom of Gildran colonizes Bay of Morda region by driving out the Morden tribes along the Sunder River and founding the fort town of Alirith (present-day Hard Keel); they ignore the warnings of the locals to not remove the sacred stones from their temple</t>
  </si>
  <si>
    <t>43 AA3 - Sharidia is formed in the Bay of Morda region (modern-day Barter Bay), vassal kingdom of Gildran; Queen Morgelyn crowned the first ruler of Sharidia, her crown fashioned from the ancient Morden stones</t>
  </si>
  <si>
    <t>282 WA1 - Celedonian Conquest: Fall of Sharidia; Secundus navy conquers the Bay of Morda region and the Phlegon Legion sacks the coastal towns; Celedon burns the settlements to the ground to punish the resistance mounted by the Sharidians</t>
  </si>
  <si>
    <t>728 yrs</t>
  </si>
  <si>
    <t>998 yrs</t>
  </si>
  <si>
    <t>1018 yrs</t>
  </si>
  <si>
    <t>1198 yrs</t>
  </si>
  <si>
    <t>330 AA4 - Fall of the Kingdom of Gildran: Sharidia becomes an orphaned vassal, begins receiving refugees from Gildran</t>
  </si>
  <si>
    <t>351-357 AA4 - Sharidian Civil War: noble descendants from Gildran attempt to overthrow the Sharidian throne to restore the rule of Gildran nobility</t>
  </si>
  <si>
    <t>357 AA4 - End of Sharidian Civil War: Battle of Gowl River sees the defeat of the Gildran coup leaders, who are executed</t>
  </si>
  <si>
    <t>364 AA4 - Barbarians out of Kazeldun march on Sharidia, burning everything in their path</t>
  </si>
  <si>
    <t>377 AA4 - Sir Lowenan, knight of Alirith, rallies the Sharidians to drive back the barbarian hordes</t>
  </si>
  <si>
    <t>280 WA1 - Celedonian Conquest: Celedonians invade present-day area of Bay of Morda region in Northern Gaeadon</t>
  </si>
  <si>
    <t>1213 yrs</t>
  </si>
  <si>
    <t>122 WA4 - the Sharidian port town of Alirith is renamed Hard Keel</t>
  </si>
  <si>
    <t>167 WA4 - Masters from all six towns sign a pact to support one another and codify the Code of the Cove; Bay of Morda is renamed Barter Bay</t>
  </si>
  <si>
    <t>Eastern Imperium</t>
  </si>
  <si>
    <t>772 WA1</t>
  </si>
  <si>
    <t>791 WA1 - Eastern Imperium expands to Bay of Morda, made up of Celedonian deserters intermarried with remnant Sharidians</t>
  </si>
  <si>
    <t>156-341 WA2 - War of the Nine Stars: Eastern Imperium allies with the Obseidon Dwarves in an all-out war on land and under the mountains to stop Ylcerthon's undead and orc armies from finding the Nine Stars of Malyonen</t>
  </si>
  <si>
    <t>341 WA2 - Battle of the Howling Plains: Talwynn, hero of the Imperium, and Bhalir Hammerflayer, champion of the Obseidon Dwarves, slay Ylcerthon and route his armies</t>
  </si>
  <si>
    <t>Kazeldun barbarians</t>
  </si>
  <si>
    <t>Fall of the Morden?</t>
  </si>
  <si>
    <t>577 PA4</t>
  </si>
  <si>
    <t>10 AA3</t>
  </si>
  <si>
    <t>Sharidians? Orcs?</t>
  </si>
  <si>
    <t>Morden (577 PA4 - 10 AA3) / Sharidian (43 AA3 - 282 WA1)</t>
  </si>
  <si>
    <t>Kazen</t>
  </si>
  <si>
    <t>142 WA3 - Fall of the Eastern Imperium: Kazeldun war chief Gezeryzodd conquers the city Vigil; Kazeldun dominates the trade lanes to Xiandai for two hundred years</t>
  </si>
  <si>
    <t>191 WA3 - mercenaries from Vigil raid the Isle of Xian and the Mt. of the Five Elements; they steal the relics of the Eight Immortals</t>
  </si>
  <si>
    <t>213 WA3 - monks from the Isle of Mazu infiltrate Vigil and defeat the entire city guard, retrieving the relics of the Eight Immortals</t>
  </si>
  <si>
    <t>362 WA3 - Vigil conquered by Moghun invasion; Kazeldun overlords driven out</t>
  </si>
  <si>
    <t>Imperium (791 WA1 - 142 WA3) / mixed (167 WA4)</t>
  </si>
  <si>
    <t>142 WA3</t>
  </si>
  <si>
    <t>1146 yrs</t>
  </si>
  <si>
    <t xml:space="preserve">310 - 380 PA4 - The Great Dragon War: Alqebrin unleashes his army of dragons on Xiandai, destroying everything for hundreds of miles. </t>
  </si>
  <si>
    <t>240 AA3 - Xiandai Empire/Alabaster Dynasty: Emperor Hano of Mingyun claims to receive a vision of his destiny to rule the known world, launches campaign to bolster Xaindai's army; Hano crushes any regional ruler who doesn't comply</t>
  </si>
  <si>
    <t>83 PA2 - Niumowang's destructive power tears apart the Xiandia continent, forming the Bay of Mazu, May of Nuwa, and Azura Bay</t>
  </si>
  <si>
    <t>94 PA2 - Song Shun, ancient cleric, calls on the Xiandai gods for aide; the Four Guardians appear: the Black Tortoise, the Azure Dragon, the Vermillion Bird, and the White Tiger</t>
  </si>
  <si>
    <t>81 - 94 PA2 - the Bull Demon King Niumowang appears with his army from hell and savages the land, almost sinking the continent</t>
  </si>
  <si>
    <t>95 PA2 - Battle of the Four Corners: the Bull Demon King is defeated by the Four Gaurdians, who then restore balance to the land by each residing in a different place as wardens of the land: the Black Tortoise to the North, Azure Dragon to the East, Vermilion Bird to the South and White Tiger to the West</t>
  </si>
  <si>
    <t>271 PA3 - Baigujing the White Bone Demon breaks through to the material plane and leads an army of demons to wrought destruction in the land</t>
  </si>
  <si>
    <t>275 PA3 - The Eight Immortals appear and do battle with the White Bone Demon, but are almost defeated and retreat to the Isle of Xian</t>
  </si>
  <si>
    <t>279 PA3 - after a great battle atop the Mountain of the Five Elements, the Eight Immortals defeat the White Bone Demon and its armies and entomb them in a magical well</t>
  </si>
  <si>
    <t>Tebri ( - 495 PA4) / Cebraki (670 PA3 - 495 PA4)</t>
  </si>
  <si>
    <t>Yun ( - 539 PA4)</t>
  </si>
  <si>
    <t>30 - 160 WA3 - Civil War in Xiandai: the great cities of Yuchung (the "Jade City") and Mingyun (the "City of Destiny") wage bloody war over Xiandai</t>
  </si>
  <si>
    <t>551 PA2 (Amberon) Krorher completes a savage battle against Kuo Toa tribes beneath the sea, crossing the Heedless Straits, and arrives on the continent of Norgarde</t>
  </si>
  <si>
    <t>437 PA2 - (Amberon) Krorher, bastard son of Racknem, receives a vision from Moradin to form his own kingdom, which he keeps a secret to all but his closest allies</t>
  </si>
  <si>
    <t>444 PA1 - (Demundra) the first organized Dwarven tribes in Amadar band together for protection under the far northern ranges of the Evermore Mountains and call themselves the Underheim</t>
  </si>
  <si>
    <t xml:space="preserve">630 PA1 - (Demundra) War of the Chains - Orcs ruling the Evermore Mountains wage war on the Underheim Dwarves </t>
  </si>
  <si>
    <t>160 PA2 - (Demundra) End of Dwarven Holy War - Orc and Goblin tribes are exterminated in the Evermore range; Racknem as king of the Underheim</t>
  </si>
  <si>
    <t>181 PA2 - (Demundra) Racknem completes the Home Vault and names his domain Demundra</t>
  </si>
  <si>
    <t>188 PA3 - (Agatren) Truetower completes the Home Vault in the Direfrost Mts and names his domain Agatren</t>
  </si>
  <si>
    <t>43 PA3 - (Agatren) Torelgren Truetower leads a tribe of Dwarves from Gartenak and heads east to explore the Direfrost Mountains</t>
  </si>
  <si>
    <t>161 PA3 - (Amethek) Marblek completes the Home Vault in the Karamanga Mts and names his domain Amethek</t>
  </si>
  <si>
    <t>202 PA3 -  (Kartzuum) Underlander and his Dwarves are driven out of the Direfrost Mts by Truetower; they venture east to find the Horn Mountains</t>
  </si>
  <si>
    <t>100 PA3 - (Kartzuum) Khekgrik Underlander leads a tribe of Dwarves from Amberon and under the sea; his group discovers Truetower's Dwarves and there is a prolonged quarrel over the Direfrost Mts.</t>
  </si>
  <si>
    <t>434 PA3 - (Kartzuum) Underlander completes the Home Vault in the Horn Mts and names his domain Kartzuum</t>
  </si>
  <si>
    <t>393 PA3 - (Turakor) Fireforge completes the Home Vault in the Domaru Mts and names her domain Turakor</t>
  </si>
  <si>
    <t>300 PA3 – (Amethek) Dwarves of Amethek complete construction on the Yurak, a colossal subterranean pile driver designed for tunneling;</t>
  </si>
  <si>
    <t>320 PA3 - (Amethek) Dwarves discover the force of the Yurak drives underground waters upwards into the rivers feeding Kemba and Masuba and the surrounding region desperately in need of water; a truce is struck between the Mthunzi people and the Dwarves of Amethek</t>
  </si>
  <si>
    <t>340 PA3 - (Emaraad) Folly of Thrunndi - Dwarven excavation by Emaraad miners unearths a boulder-sized gem and name it after the miner who found it</t>
  </si>
  <si>
    <t>400 PA3 - (Emaraad) War of Fire and Stone - The Thrunndi Gem unleashes a terrible curse, opening a portal to hell and beginning an invasion of demons and devils throughout the Svarog Valley region and the Emaraad Kingdom</t>
  </si>
  <si>
    <t>490 PA3 - (Agatren) Quillock defeated by an alliance between humans and the Dwarves of Agatren</t>
  </si>
  <si>
    <t>613 - 628 PA3 - (Berylor) War of the Dead: Armies from Vesta, Catonia, Copia, and Tytan join with the Dwarves of Berylor to battle the undead hordes from Abraxas that threaten to take over the lands.</t>
  </si>
  <si>
    <t>628 PA3 - (Berylor) The cleric Aeritus wields the Mirror of Aurora to lead the Celedon armies in victory over the hordes of Carnifex; the Vale of Abraxas grows silent but remains cursed</t>
  </si>
  <si>
    <t>720 PA3 - (Citerak) The Silver War - Phrane armies storm the Dwarven kingdom of Citerak, triggering bloody war for a century</t>
  </si>
  <si>
    <t>790 PA3 - (Demundra) King Thakdred of Demundra challenges all of Dwarvenkind to fashion the perfect cut gem from the discarded stones from his largest quarry</t>
  </si>
  <si>
    <t>110 PA4 - (Demundra) The Sybalite Stone is created in Demundra: After three hundred years and countless Dwarven gem cutters attempting, a Dwarven apprentice by the name of Loberen cuts Thundrir’s stone without permission and creates the Sybalite Stone: the greatest and largest diamond the world has ever seen, a diamond of such flawless perfection that it carries a powerful enchantment tied to the elemental plane of earth</t>
  </si>
  <si>
    <t>430 PA4 - (Amberon) the demon Luhzrug creates a cursed gem, the Ulfstone, to trick the Dwarves of Amberon into coveting it, but which drives anyone mad who possesses it for too long.</t>
  </si>
  <si>
    <t>532 PA4 - (Pellafor) Dwarves of Pellafor emerge from the Ryuluun Mountains to attack and destroy Dractus' rear guard at the Northern Pass</t>
  </si>
  <si>
    <t>710 PA4 - (Demundra) Battle of Barrel Keep – Sahuagin from the Augemere Sea infiltrate Barrel Keep, unleashing waters that flood tunnels as far as Long Keep and Drake Bane. The day is saved when Garble Mudfoot, elderly water elementalist, wields the famed fork-hammer Kalaburn, to summon water elementals to destroy the Sahuagin and activate the sluice system to drive out the water.</t>
  </si>
  <si>
    <t xml:space="preserve">780 PA4 - (Amberon) Second Seige of Amberon: Chieftain Skardi of Hahll hears of the fortunes of Amberon and recruits an army to march on the Dwarves. The Ulfstone is stolen from a sealed crypt by some of Skardi’s soldiers, who go mad and plunge into a bottomless pit. </t>
  </si>
  <si>
    <t>810 PA4 - (Amberon) Second Seige of Amberon ends when Orc tribes attack; Skardi and the Dwarven king join forces; Dwarves reward the Norgardesmen for their help and toast their bravery</t>
  </si>
  <si>
    <t>210 AA1 - (Amberon) Battle of Frostfang - an army of trolls invades Amberon and manage to ravage their way to Thunderhame before being driven out; the fabled Mortar of Moradin is stolen and never found</t>
  </si>
  <si>
    <t>450 AA1 - (Demundra) The Sybalite Stone is stolen from Demundra by the Duergar wizard Gergerim</t>
  </si>
  <si>
    <t>480 AA1 - (Gartenak) Gergerim is driven mad by the Sybalite's splendor and uses it to focus enormous magical energies to destroy half of the kingdom of Gartenak</t>
  </si>
  <si>
    <t>481 AA1 - (Multi) The Sybalite War: Dwarves from Demundra, Gartenak, and Agatren converge on the Stonecurtain Mountains to rescue the Sybalite and stop Gergerim</t>
  </si>
  <si>
    <t>492 AA1 - (Demundra) End of the Sybalite War: After years of bloody conquest the armies of Gergerim are defeated and the Sybalite restored to Demundra</t>
  </si>
  <si>
    <t xml:space="preserve">610 AA1 - (Demundra) the first Dvergeråd is held in Demundra - the great meeting of the dwarves that happens every one hundred years. The meeting location alternates between the great halls in Demundra and those in Emaraad. </t>
  </si>
  <si>
    <t>70 AA2 - (Amberon) Battle of the Godsbeard - Dwarves of Amberon, joined by Norgardian and elven warriors of Laaktala, fight Krong's forces and barely survive</t>
  </si>
  <si>
    <t>400 AA2 - (Demundra/Kundrukar) Durgeddin the Black leaves Demundra to colonize the Carnor Mountains and start his own kingdom; he names his colony Kundrukar</t>
  </si>
  <si>
    <t>190 AA3 - (Obseidon) Shimney Footbeard of Obseidon faces the great under-serpent Vrydeth and slays it; according to legend, this creates such a shower of serpent's blood that Obseidon clerics captured it and made it into a potion of great power called Vrydeth</t>
  </si>
  <si>
    <t>350 – (Amberon) The witch Calder Serphent summons a giant water elemental to travel upriver into the Raros Mountains, invading Amberon and rupturing its halls as the water freezes. The kingdom’s fire mage Torpha Blacktooth defeats the water elemental by wielding the Gauntlets of Magma to melt the ice and vaporize the creature.</t>
  </si>
  <si>
    <t>720 AA3 - (Amethek) Springs of Karana built in the Kingdom of Amethek by old king Grakkin as a wedding present to his bride Karana from the Dwarven kingdom of Emralden</t>
  </si>
  <si>
    <t>852 AA3 - (Multi) Dwarves of Rubelor march to Citerak to aide their brethren</t>
  </si>
  <si>
    <t>853 AA3 - (Citerak) Orcs of the Claw Banner conquer Dark Keep, Hardkiln, and Silverok</t>
  </si>
  <si>
    <t>854 AA3 - (Multi) Banner of Claw takes Glitren and holds off reinforcements from Rubelor</t>
  </si>
  <si>
    <t>854 AA3 - (Multi) the legendary Five Hammers of the Deep are lost in the ensuing battles</t>
  </si>
  <si>
    <t>855 AA3 - (Demundra) Orcs of the Teeth Banner meet the Dwarves of Demundra at Long Keep in the Evermore Mountains and defeat them; Orc forces cross the Evermore Mountains into Erigoth</t>
  </si>
  <si>
    <t>857 AA3 - (Multi) Orcs of the Claw lure Rubelor and Citerak forces into Glitren and unleash demons from a deep fissure they have created</t>
  </si>
  <si>
    <t>140 AA4 - (Sapphurnus) Borothin Whetaxe of Sapphurnus finds the lair of a great serpent in its pool and bends it to his will, riding the seas and slaying terrors of the deep</t>
  </si>
  <si>
    <t>200 AA4 - (Agatren) Dwarves of Agatren attack Bronde over a captured druid named Lithia (f) they suspect is a spy; Orc chieftain Gravik invades Kalaraak as Lithia tried to warn them</t>
  </si>
  <si>
    <t>201 AA4 - (Agatren) heroes from Bronde infiltrate Kalaraak to rescue Lithia, stumble onto Gravik's warriors and unleash magic to drive them out of Kalaraak</t>
  </si>
  <si>
    <t>202 AA4 - (Agatren) Pact of Kalaraak: Dwarves of Agatren apologize to the humans of Bronde; grant them mining rights in the Direfrost Mts and train them in steelsmithing</t>
  </si>
  <si>
    <t>251 AA4 - (Agatren) Dwarves of the Kingdom of Agatren march into Aldavel to battle the Bahgigoth Orcs under Hrolith's banner</t>
  </si>
  <si>
    <t>270 AA4 - (Gartenak) Fall of the Kingdom of Vasera to the Ghorza orcs; Dwarven forces of Gartenak, fighting for years to aid the humans, are defeated by Hrolith's forces and forced to retreat back into their mountains; the cities of Desvena and Yucaipa are burned to the ground</t>
  </si>
  <si>
    <t>233 AA4 - (Gartenak) Dwarves of the Kingdom of Gartenak march into Vasera and wage war on the Ghorza Orcs under Hrolith's banner</t>
  </si>
  <si>
    <t>330 AA4 - (Agatren) Fall of the Kingdom of Aldavel to the Bahgigoth orcs; Dwarven forces of Agatren, fighting for years to aid the humans, are defeated by Hrolith's forces and forced to retreat back into their mountains; the cities of Haselden, Tantivil, and Galyngale are burned to the ground</t>
  </si>
  <si>
    <t>451 - (Amethek) a terrible plague sweeps through Amethek as dwarves fall into uncontrollable fits of rage and transform into monsters</t>
  </si>
  <si>
    <t>570 AA4 - (Demundra) Demundra colony of Khundrukar falls; the entire population is wiped out by orcs and the Glitterhame destroyed</t>
  </si>
  <si>
    <t xml:space="preserve">620 AA4 - (Amberon) the ice giant Norg is slain in Norgarde by Uldraen wielding the magic pick axe Irsolas </t>
  </si>
  <si>
    <t>661 AA4 - (Demundra) War of Wind Valley: Mortmain's people incite war with the Dwarves of Demundra</t>
  </si>
  <si>
    <t>680 AA4 - (Demundra) Orc armies attack Demundra; Var Vengalen of Stonbrek comes to the aide of the Dwarves of Demundra, ending the feud between the town and the Dwarves</t>
  </si>
  <si>
    <t>290 WA1 - (Kartzuum) an ancient dragon named Sephiran descends on Kartzuum and drives out the entire kingdom, razing every town and hording their treasure</t>
  </si>
  <si>
    <t>610 WA1 - (Amberon) War of the Sea Serpents - Starn Scalethunder, Dwarven champion of Amberon, leads a crack squad of warriors to join the humans in fighting the Sea Serpents</t>
  </si>
  <si>
    <t>630 WA1 - (Kartzuum) a Dwarven band of Kartzuum refugees led by Kuruk the Homeless steals the Sybalite from Demundra to aide in their campaign to reclaim their home from the dragon Sephiran</t>
  </si>
  <si>
    <t>632 WA1 - (Kartzuum) Kuruk and his band enter Kartzuum and beguile the dragon Sephiran; the dragon is enthralled by the diamond and consumes it, unleashing power that destroys the dragon utterly; Kuruk reclaims Kartzuum and becomes its new king</t>
  </si>
  <si>
    <t>810 WA1 - (Amberon) Dwarves of Amberon battle Vitlaga the White Dragon, but fail to slay her</t>
  </si>
  <si>
    <t>812 WA1 - (Berylor) Massacre at Furina - Dwarves of Berylor and Elves of Arbeiera are defeated by the Orcs of Sorannus at Furina Pass in Celedon</t>
  </si>
  <si>
    <t>156-341 WA2 - (Obseidon) War of the Nine Stars: Sharidian tribes ally with the Obseidon Dwarves in an all-out war on land and under the mountains to stop Ylcerthon's undead and orc armies from finding the Nine Stars of Malyonen</t>
  </si>
  <si>
    <t>230-250 WA2 - (Rubelor) War of the Gray Ghosts: Duergar spies infiltrate the Kingdom of Rubelor, open the gates to a Duergar invasion by their warlord Koggar the Clever</t>
  </si>
  <si>
    <t>235 WA2 - (Rubelor) hero Erlond Durhak falls protecting the Home Vault of Rubelor from being razed by Duergar mercenaries</t>
  </si>
  <si>
    <t>250 WA2 - (Citerak) reinforcements from Citerak save the Dwarves of Rubelor from destruction at the hands of the Duergar invasion; Koggar's head is mounted as a trophy in the Rubelor Hall</t>
  </si>
  <si>
    <t>341 WA2 - (Obseidon) Battle of the Howling Plains: Talwynn, hero of the Sharidian, and Bhalir Hammerflayer, champion of the Obseidon Dwarves, slay Ylcerthon and route his armies</t>
  </si>
  <si>
    <t>721 WA2 - (Agatren) Dwarven armies of Agatren are defeated by Mortavay and their mountain halls invaded</t>
  </si>
  <si>
    <t>732 WA2 - (Gartenak) Dwarven Kingdom of Gartenak fights a desperate losing battle to counter Mortavay's forces in Central Amadar</t>
  </si>
  <si>
    <t>747 WA2 - (Multi) Dwarven Kingdoms of Gartenak and Agatren destroy the last of Mortavay's invaders and are liberated</t>
  </si>
  <si>
    <t>842 WA2 - (Demundra) Wolfenfels, sickened by the destruction of Syzith, joins the Dwarves in driving the dragon back; Stonbrek instead attacks the weakened Dwarves</t>
  </si>
  <si>
    <t>843 WA2 - (Demundra) Wolfenfels strikes an alliance with Demundra; Stonbrek begins its feud with both Wolfenfels and the Dwarves</t>
  </si>
  <si>
    <t>110 WA3 - (Amethek) War of the Coals - Orc armies emerge out of the Land of Flames in the Aramanga Mts, destroying everything in their path; a third of the Dwaves of Amethek are caught by surprise and wiped out</t>
  </si>
  <si>
    <t>115 WA3 - (Amethek) after years of war the Dwarves of Amethek send a vanguard of warriors into the Land of Flame and destroy the demon Goggith</t>
  </si>
  <si>
    <t>455-458 WA3 - (Turakor) Dwarves of Turakor battle the Orcs at Cold Lantern Pass</t>
  </si>
  <si>
    <t>642 WA3 - (Gartenak) Mortavay's forces invade Dwarven Kingdom of Gartenak; a second front opens south at Tarvos Pass</t>
  </si>
  <si>
    <t>644 WA3 - (Multi) Dwarven kingdoms of Demundra, Citerak, and Rubelor dispatch armies to join the fight</t>
  </si>
  <si>
    <t>644 WA3 - (Gartenak) Battle of Tarvos: Dwarves of Gartenak join Tirudoran forces to stop Mortavay at Tarvos Pass; Mortavay destroys the human and dwarven host and continues westward</t>
  </si>
  <si>
    <t>662 WA3 - (Gartenak) Elves of Ari'Aahn join with the Dwarves of Gartenak to aide the humans in encircling Mortavay's forces in Erigoth</t>
  </si>
  <si>
    <t>665 WA3 - (Multi) Dwarves of Citerak and Rubelor rouse from their mountains and attack Mortavay's forces in Gremira</t>
  </si>
  <si>
    <t>710 WA3 - (Demundra) Masyn Elgan of Pelham leads a rescue of Lonely Keep from Orcs, wins the friendship of the Dwarves of Demundra</t>
  </si>
  <si>
    <t xml:space="preserve">125 WA4 - (Amethek) The Amethek Kingdom suffers terrible damage as the magical constructs creep into the mountains, setting off enormous cave-ins. </t>
  </si>
  <si>
    <t xml:space="preserve">130 WA4 - (Amethek) Battle of Savage Lake: Dwarves of Amethek join Kaduru tribes to battle the Fang Horde. Princess Kalami of Oarana is rescued. Barkh Beltstrap, warrior of Amethek, falls in battle but not before taking Kurg’s head. </t>
  </si>
  <si>
    <t>97 AA2 - (Amberon) Dwarves abandon their settlements in the Godsbeard Mts, which are later settled by Duergar</t>
  </si>
  <si>
    <t>650 AA1 - (Amberon) The five settlements are complete in the Raros Mts, the standard of Amberon is raised over the Kingdom of Amberon and Snolli Kolbak is its first king</t>
  </si>
  <si>
    <t>534 PA3 - (Amberon) The five settlements are complete in the Raros Mts, the standard of Amberon is raised over the Kingdom of Amberon and Snolli Kolbak is its first king</t>
  </si>
  <si>
    <t>810 PA2 - 30 PA3 - (Amberon) War of the Caves: barbarian chieftain Hordegar and his descendants wage war against the Dwarves of Amberon</t>
  </si>
  <si>
    <t xml:space="preserve">Amberon </t>
  </si>
  <si>
    <t xml:space="preserve">Rubelor </t>
  </si>
  <si>
    <t xml:space="preserve">Citerak </t>
  </si>
  <si>
    <t xml:space="preserve">Demundra </t>
  </si>
  <si>
    <t xml:space="preserve">Gartenak </t>
  </si>
  <si>
    <t xml:space="preserve">Agatren </t>
  </si>
  <si>
    <t xml:space="preserve">Kartzuum </t>
  </si>
  <si>
    <t xml:space="preserve">Berylor </t>
  </si>
  <si>
    <t xml:space="preserve">Sapphurnus </t>
  </si>
  <si>
    <t xml:space="preserve">Emaraad </t>
  </si>
  <si>
    <t xml:space="preserve">Obseidon </t>
  </si>
  <si>
    <t xml:space="preserve">Pellafor </t>
  </si>
  <si>
    <t>Turakor</t>
  </si>
  <si>
    <t xml:space="preserve">Amethek </t>
  </si>
  <si>
    <t>Dwarven K. of</t>
  </si>
  <si>
    <t>870 AA1 - (Citerak) the dwarves of Citerak tap a magma fissure so great it feeds a mighty furnace they name Yaramir</t>
  </si>
  <si>
    <t>322 PA4 - (Kartzuum)Torfid Underwall discovers a large root system covered in red spots; it delivers a delicious inner material and he dubs the new flora "Feastruut"</t>
  </si>
  <si>
    <t>344 PA4 - (Kartzuum) The Kingdom of Kartzuum comes under attack countless carnivorous stalks from the Feastruut plant system</t>
  </si>
  <si>
    <t>352  PA4 - (Kartzuum) After eight years of battling carnivorous roots, the Kartzuum Dwarves find the mother-stalk and slay it; the great Feastruut dies</t>
  </si>
  <si>
    <t>405 WA4 - (Amberon) Gunnar Sverker, king in Skala, aids the Dwarves of Amberon in defeating an army of trolls ; Dwarves gift Gunnar with the Ulfstone</t>
  </si>
  <si>
    <t>120 AA3 - (Emaraad) War of the Poison Web: Drow priestess Izla Carathein, craving the spoils beneath the Vail of Hileia, launches a full scale invasion of the Dwarven Kingdom of Emeraad</t>
  </si>
  <si>
    <t>124 AA3 - (Emarraad) War of the Poison Web: Elves of Cascadrel and Sirathren send troops to aid the Dwarves of Emaraad but the Drow intercept the reinforcements and wipe them out</t>
  </si>
  <si>
    <t>322 AA3 - (Emaraad) War of the Poison Web: Dwaven Kingdoms of Emaraad falls to the Drow; Izla crowned queen of the Drow Kingdom of Hadronath</t>
  </si>
  <si>
    <t>489 PA2 - (Emaraad) - Maeve is named Queen of Emaraad; a call goes up for all descendants of Aella to answer her call and go forth to create new Dwarven kingdoms</t>
  </si>
  <si>
    <t>771 PA2 - (Pellafor) Jouldrous falls in battle against goblins in the Ryuluun Mts; his son, Gamarak, assumes lordship of the campaign</t>
  </si>
  <si>
    <t>66 PA3 - (Pellafor) Gamarak Understorm completes the Home Vault in the Ryuluun Mountains and names his domain Pellafor</t>
  </si>
  <si>
    <t>547 PA2 - (Amethek) Morrok Understorm leads a tribe of Dwarves southward from Emaraad under the Desolate Strait to explore the Aramanga Mountains in Kaduru</t>
  </si>
  <si>
    <t>621 PA2 - (Amethek) War of the Scales: Dwarves wage war on the Saurian tribes Hissik, Huusk, Rahaaz, Udzaze, and Esiriess</t>
  </si>
  <si>
    <t>491 PA2 - (Pellafor) Jouldrous Understorm leads a company east under the sea to Xiandai and explore the Ryuluun Mountains</t>
  </si>
  <si>
    <t>111 PA3 - (Amethek) End of the War of the Scales: Marblek slays Giisla the Terrible, a giant reptilian queen of the Saurians; his Dwarven forces drive back the Saurian Tribes to free up the Aramanga Mountains for colonization</t>
  </si>
  <si>
    <t xml:space="preserve">210 PA3 - (Turakor) Princess Hagguda Fireforge (Understorm) of Pellafor refuses to marry her father's choice of suitor; she delves beneath the Kamatsu Strait and finds the Domaru Mountains </t>
  </si>
  <si>
    <t>881 PA1 - (Emeraad) Aella completes the Home Vault and names her domain Emeraad in the Aketuun Mts. as capitol of the Darkheim Dwarves</t>
  </si>
  <si>
    <t>725 PA1 - (Emaraad) Aella Understorm slays Higraath, elder Beholder and leader of the Unblinking Circle, an ancient fraternity of Beholder mages.</t>
  </si>
  <si>
    <t xml:space="preserve">731 PA1 - (Emaraad) Aella is crowned queen of the Dwarves under the Eldedure and Aketuun Mountains; they call themselves the Darkheim </t>
  </si>
  <si>
    <t>734 PA1 - (Emaraad) Aella spurns the attempts of Dwarven lords to suit her; she defies tradition and takes three husbands and bears seven children, earning her the monicker "Mountain Mother"</t>
  </si>
  <si>
    <t>754-863 PA1 - (Emaraad) War of the Glaive: Drow and Duergar forces invade the newly formed Emaraad, attempting to destroy the nascent Dwarven kingdom</t>
  </si>
  <si>
    <t>0 - Aella 223 yrs old</t>
  </si>
  <si>
    <t>33 PA2 - (Emeraad) Bagrun Understorm completes several settlements in the Aketuun and Eldedure Mt ranges</t>
  </si>
  <si>
    <t>151 PA2 - (Emaraad) Aella dies; Bagrun's son, Kohlor, is named king of Emaraad</t>
  </si>
  <si>
    <t>504 PA1 - (Sapphurnus) Malakai Understorm leads a company of Dwarves westward from the Darkheim under the Syren Straits and arrives at the Argyron Mountains in Arnland</t>
  </si>
  <si>
    <t>868 PA2 - (Sapphurnus) Malakai Sandblud completes the Home Vault in the Argyron Mts and names his domain Sapphurnus</t>
  </si>
  <si>
    <t>590 PA2 - (Gartenak) After years waging war against the Duergar and goblins of the Stonecurtain Mts. Noldrum completes the Home Vault and names his domain Gartenak</t>
  </si>
  <si>
    <t xml:space="preserve">430 PA2 - (Demundra) Moradin charges four of the Five Heirs of Racknem (Strokkol, Yuddolin, Noldrum, and Alforrun) to go forth into the world and build new Dwarven kingdoms; a fifth Heir (Krorher) is spurned for being a bastard </t>
  </si>
  <si>
    <t>570 PA2 - (Rubelor) Yuddolin of the Five Heirs of Underheim ventures into the Cauldron Mts and begins to battle the goblins and Duergar there</t>
  </si>
  <si>
    <t>833 PA2 - (Rubelor) Yuddolin of the Five Heirs of Underheim slays the dragon Gurgosk in the Cauldron Mts and completes the Home Vault there, naming his domain Rubelor</t>
  </si>
  <si>
    <t>540 PA2 - (Citerak) Strokkol of the Five Heirs of Underheim ventures into the northern Ordren Mts. and begins to battle the orcs and goblins there</t>
  </si>
  <si>
    <t>801 PA2 - (Citerak) Strokkol of the Five Heirs of Underheim completes the Home Vault in northern Ordren Mts. and names his domain Citerak</t>
  </si>
  <si>
    <t>411 PA2 - (Demundra) Racknem completes several settlements in the Evermore Mts before passing away as the first king of the Underheim and Demundra; Torenar, the eldest of the Five Heirs of Underheim, assumes rule of Demundra</t>
  </si>
  <si>
    <t>435 PA2 - (Gartenak) Noldrum of the Five Heirs of Underheim ventures into the Stonecurtain Mts. East of Erigoth lands</t>
  </si>
  <si>
    <t>490 PA2 - (Berylor) Alforrun of the Five Heirs of Underheim completes his trek south under Gulf of Meraud and arrives on the far western reachs of the Arnland continent</t>
  </si>
  <si>
    <t>600 PA2 - (Berylor) Alforrun of the Five Heirs of Underheim completes the Home Vault in the Arcannian Mts and names his domain Berylor</t>
  </si>
  <si>
    <t xml:space="preserve">22 PA2 - (Gartenak) Noldrum of the Five Heirs of Underheim completes other settlements in the Stonecurtain Mts. </t>
  </si>
  <si>
    <t>630 PA2 - (Amberon) Krorher Thunderslag, spurned by the Five Heirs of Underheim for being a bastard, completes the Home Vault in the Raros Mts and names his domain Amberon</t>
  </si>
  <si>
    <t>673-785 WA3 - Tirudoran Civil War: the kingdom fragments as Ordonia, the Cimmeron, Costera, Bravora, and Argilon rule separately; Argilon never recovers its northern lands bordering the Howling Sea, those fall under control of Gnoll tribes and are named the Tirudoran Marches</t>
  </si>
  <si>
    <t>195 WA4 - Battle of Winds: Lonspear infantry in the Valley of Dumare are defeated by Bokarra forces as winds disrupt the Longspear forces, perhaps from a mystical source</t>
  </si>
  <si>
    <t>57 - Jumbani's power grows, he sets the Plains of Cheetana ablaze and fouls the Chanbara Jungle</t>
  </si>
  <si>
    <t>650 WA1 - Celedonian Conquest: Lampus Legion marches into Chanbara Jungle and is destroyed by the forces from Ape City</t>
  </si>
  <si>
    <t>57 AA4 - Jumbani's power grows, he sets the Plains of Cheetana ablaze and fouls the Chanbara Jungle</t>
  </si>
  <si>
    <t>140 AA2 - Tengaibo armies march across central Kaduru, claiming the Chanbara Jungle, Ape City, and all villages and towns</t>
  </si>
  <si>
    <t>740 AA2 - Apes of Wakabi drive out humans and Elves from Chanbara Jungle and reclaim Ape City</t>
  </si>
  <si>
    <t>740 AA2 - Elves driven out of Chanbara Jungle in Kaduru by the apes of Wakabi</t>
  </si>
  <si>
    <t>610 PA3 - Wakabi is founded in the Chanbara Jungle; humans refer to it as Ape City</t>
  </si>
  <si>
    <t>791 WA1 - Celedonian Conquest: Mthunzi tribes out of Redwall and Kemba launch a full-scale war on Celedonians, trapping the Talos Legion and pushing them back until the entire army is driven into the Valley of the Dead Peaks and destroyed</t>
  </si>
  <si>
    <t>Ayo, the ancient one who dwelt on Mt. Mboko</t>
  </si>
  <si>
    <t>390 AA4 - War of Mboko: Dwarves of Amethek explore a deep tunnel that emerges beneath Mt. Mboko; Wakabi apes and dwarves wage savage war</t>
  </si>
  <si>
    <t>405 AA4 - Wakabi apes drive Amethek dwarves out of Mt. Mboko; dwarves steal the giant ruby Iracolus "eye of rage"</t>
  </si>
  <si>
    <t>455 - a party of dwarves quest to Mt. Mboko to return the Iracolus and end the curse</t>
  </si>
  <si>
    <t>390 AA4 - (Amethek) War of Mboko: Dwarves of Amethek explore a deep tunnel that emerges beneath Mt. Mboko; Wakabi apes and dwarves wage savage war</t>
  </si>
  <si>
    <t>405 AA4 - (Amethek) Wakabi apes drive Amethek dwarves out of Mt. Mboko; dwarves steal the giant ruby Iracolus "eye of rage"</t>
  </si>
  <si>
    <t>455 - (Amethek) a party of dwarves quest to Mt. Mboko to return the Iracolus and end the curse</t>
  </si>
  <si>
    <t>150 WA2 - Fall of the town of Feronia to Orc invaders; all lands east of the Volturn Mts. Fall under Orc control</t>
  </si>
  <si>
    <t>The Dragon of Volturn (scary)</t>
  </si>
  <si>
    <t>285 - Vestorius allies with the Orcs of Volturn, hoping to conquer Aquila and take control of Celedon</t>
  </si>
  <si>
    <t xml:space="preserve">293 - the Eight Sentinels battle their way to the peaks of Volturn, rescuing the Aqulian Legions, and face off against Vestorius; in a mighty eruption of a volcano the dark host and the heroes are consumed </t>
  </si>
  <si>
    <t>212 WA3 - Battle of Magnus: after years of fighting, the Oriem and Occidium call a truce and honor the Volturn Mts as the boundary of their respective regions</t>
  </si>
  <si>
    <t>375 WA3 - Elves of Arbeiera, aided by Celedonians from Vesta, track the Drow to an underground highway linking the Volturn Mts. to the Saszar in the Arcananians to the north</t>
  </si>
  <si>
    <t>380 WA3 - Battle of Volturn - Elves of Arbeiera are joined by the Dwarves of Berylor in defeating the Black Widow Queen Sethria of the Saszar Drow</t>
  </si>
  <si>
    <t>380 WA3 - (Berylor) Battle of Volturn - Elves of Arbeiera are joined by the Dwarves of Berylor in defeating the Black Widow Queen Sethria of the Drow</t>
  </si>
  <si>
    <t>797 WA1 - War of Sorannus: Orc tribes from the Acarnan, Volturn, and Tauran Mountains rise up behind the wizard Sorannus to invade Celedon lands</t>
  </si>
  <si>
    <t>797 WA1 - (Berylor) War of Sorannus: Orc tribes from the Acarnan, Volturn, and Tauran Mountains rise up behind the wizard Sorannus to invade Celedon lands</t>
  </si>
  <si>
    <t>285 AA2 - Vestorius allies with the Malar Orcs of Volturn, hoping to conquer Aquila and take control of Celedon</t>
  </si>
  <si>
    <t xml:space="preserve">293 AA2 - the Eight Sentinels battle their way to the peaks of Volturn, rescuing the Aqulian Legions, and face off against Vestorius; in a mighty eruption of a volcano the dark host and the heroes are consumed </t>
  </si>
  <si>
    <t>144 PA3 - (Berylor) Alforrun completes the Home Vault in the Volturn Mts and names his domain Berylor</t>
  </si>
  <si>
    <t>722 PA2 - (Berylor) Alforrun's host is soundly defeated by Duergar in the Arcanian Mts; he withdraws and moves south to the Volturn Mts.</t>
  </si>
  <si>
    <t>31 PA4 - Decima, spurned by the famed bard Honadius, summons an army of sea monsters to ravage the Gulf of Egeria; boats of all sizes are destroyed, coastal towns and villages attacked</t>
  </si>
  <si>
    <t>60 AA2 - Amenset rises from her crypt in the Dul-Giguna Hills, seeking revenge for her imprisonment 2300 years later</t>
  </si>
  <si>
    <t>594 WA3 - Talasaaq the Jinn rages against Qasrath after being summoned by a clumsy mage; the Circle of the Shifting Sands banishes Talasaaq after half the city is destroyed</t>
  </si>
  <si>
    <t>620-640 AA3 - Consort Wars: Mehmet Dalkaya the infamous consort bewitches the sultan of Qasrath and begins a war between the Seven Cities</t>
  </si>
  <si>
    <t>640 AA3 - Battle of Tikar: Southern cities of Tarbia defeat Qasrath and its northern allies, ending the Consort Wars</t>
  </si>
  <si>
    <t>768 PA3 - the Order of the Scarab defeat Amenset and entomb her in the Crypt of Anubis in the Dul-Giguna Hills east of Qasrath</t>
  </si>
  <si>
    <t>155 WA2 - Khaleela, priestess to Seker, travels to Dwarven kingdom of Saphurnus; Gogrum Caskbreaker gifts her the Seeds of Nemmyrl, which she uses to create the giant fortifications around Qadimar</t>
  </si>
  <si>
    <t>155 WA2 - (Saphurnus) Khaleela, priestess of Tarbian city of Qadimar, travels to Dwarven kingdom of Saphurnus; Gogrum Caskbreaker gifts her the Seeds of Nemmyrl, which she uses to create the giant fortifications around Qadimar</t>
  </si>
  <si>
    <t>382 AA4 - Miska al-Zamani, a beguiling sorceress, evades capture from Katheer, the cruel malik of Qadimar. She lures Katheer into the desert and creates the Land of Wandering Oases, where he disappears.</t>
  </si>
  <si>
    <t>91 AA2 - Order of Alsalam is founded in the city of Qadimar, honoring Nadeera and the Badawi heroes</t>
  </si>
  <si>
    <t>300 PA3 - a thief stumbles onto a royal tomb and breaks the Chalzedek Cartouche, unleashing a curse of insanity on the city of Qadimar</t>
  </si>
  <si>
    <t>855 PA2 - Ankhtiri armies march on the city of Hafkhun and conquer it, adding it to the Ebon Empire</t>
  </si>
  <si>
    <t>420 PA3 - Founding of the Circle of Seba in the city of Qadrikhun: a society of mage astrologers who study the secrets of the stars</t>
  </si>
  <si>
    <t>849 PA2 - Ankhtiri armies march on the city of Qadrikhun and conquer it, adding it to the Ebon Empire</t>
  </si>
  <si>
    <t>374 PA3 - Town of Saqqara is established by merchants from Qasrakhun</t>
  </si>
  <si>
    <t>824 PA2 - Ankhtiri armies march on the city of Qasrakhun and conquer it, adding it to the Ebon Empire</t>
  </si>
  <si>
    <t>441 WA4 - Badraan, paladin of the Alsalam Order, leads the combined forces from Hafzara, Qadimar, Tijara, and Qasrath; they crush the Saurians and liberate the caravan routes</t>
  </si>
  <si>
    <t>742-757 WA2 - War of the Sisters: Saalima and Haafiza, sisters who rose to power in different cities, wage all-out war with one another, pitting the northern cities (Hafzara, Qadimar, Tijara) against the southern cities (Qasrath, Asharaat, Ankhtiri)</t>
  </si>
  <si>
    <t>190 AA1 - the Oracle of Domos speaks and prophecies the Herothlon: the coming of ten heroes to face the Ten Curses of Salisar, each appearing every fifty years for the next five hundred years</t>
  </si>
  <si>
    <t>66 WA2 -  Hashiba Kuninaga builds Castle Numachi in the Nightfall Marshes</t>
  </si>
  <si>
    <t>156 WA2 - Malyonen summons the Shagaar and Kazrith tribes of Orcs to lay waste to the lands around the Bay of Morda and the Shadraak Mountains and find the Nine Stars of Malyonen</t>
  </si>
  <si>
    <t xml:space="preserve">812 WA2 - foraging party from Mast Deep crosses the Shadraak Mountains and encounters the Dwarves of Obseidon, establishing an alliance </t>
  </si>
  <si>
    <t>855 WA2 - the hero Airk Braven of Mast Deep leeds a group of warriors to help the Dwarves retrieve a precious amulet stolen by the orcs of Shadraak</t>
  </si>
  <si>
    <t xml:space="preserve">812 WA2 - (Obseidon) foraging party from Mast Deep crosses the Shadraak Mountains and encounters the Dwarves of Obseidon, establishing an alliance </t>
  </si>
  <si>
    <t>855 WA2 - (Obseidon) the hero Airk Braven of Mast Deep leeds a group of warriors to help the Dwarves retrieve a precious amulet stolen by the orcs of Shadraak</t>
  </si>
  <si>
    <t>496 PA4 - Dractus sends armies north and west, around and over the Shadraak Mountains; drives out the orcs holding Vigil and Barter Bay, invades interior of Gaeadon</t>
  </si>
  <si>
    <t>71 PA3 - the Catacombs of Cebrak are completed, an enormous undergound complex beneath the Gladden Fields that extend beyond the Ember Peaks, Shadraak Mountains, and the Hills of Burden</t>
  </si>
  <si>
    <t>246-481 PA2 - War of the Ranges: Duergar from the Shadraak Mts invade the Aketuun, Eldedure, Anlaas, and Ember ranges; Two hundred years of war rage throughout Gaeadon</t>
  </si>
  <si>
    <t>481 PA2 - (Emeraad) - Dwarves Of Emeraad defeat the Duergar, driving them back into the Shadraak Mts.; end of the War of the Ranges</t>
  </si>
  <si>
    <t>488 PA2 - (Emeraad) - Horkem, grandson of Bagrun, abdicates the crown to answer his grandfather's quest to take the Shadraak Mts. and fulfill Bagrun's dream of a new kingdom</t>
  </si>
  <si>
    <t>488 PA2 - (Obseidon) Horkem, grandson of Bagrun Understorm, abdicates the crown of Emaraad and launches a campaign to retake the Shadraak Mts and fulfill Bagrun's dream</t>
  </si>
  <si>
    <t>699 PA2 - (Obseidon) After decades of battling Duergar, Horkem completes the Home Vault and names his domain Obseidon in the southern reaches of the Shadraak Mts.</t>
  </si>
  <si>
    <t>863 PA1 - (Emaraad) end of War of the Glaive; Bagrun returns from his adventures in the Shadraak Mts and defeats the arch demon Lazrach and beheads the Drow queen; he is named king of Emaraad after Aella passes</t>
  </si>
  <si>
    <t>780 PA1 - (Obseidon) Bagrun Understorm, firstborn of the Mountain Mother, leads a company of Dwarves east from Darkheim and arrives at the Shadraak Mountains</t>
  </si>
  <si>
    <t>866 PA1 - (Obseidon) Bagrun's colony in the Shadraak Mts is destroyed by Duergar after Bagrun is forced to return to Emaraad and the outbreak of war</t>
  </si>
  <si>
    <t>Druun, Myrda</t>
  </si>
  <si>
    <t>marked on map</t>
  </si>
  <si>
    <t>Trevilish</t>
  </si>
  <si>
    <t>Eymor, Hundra</t>
  </si>
  <si>
    <t>Phranes</t>
  </si>
  <si>
    <t>Mondreans, Gaubrians, Auvrennians, and Savalons</t>
  </si>
  <si>
    <t>Druun</t>
  </si>
  <si>
    <t>Harduin, Savren</t>
  </si>
  <si>
    <t>Dawn of the Druun Tribes of Humans</t>
  </si>
  <si>
    <t>Dawn of the Phrane Tribes of Humans in Western Amadar</t>
  </si>
  <si>
    <t>Dawn of the Vold Tribes of Humans in Western Amadar</t>
  </si>
  <si>
    <t>170 PA2 - Phrane Empire sweeps throughout western Amadar, conquering the Vold tribes and holding dominion over the land; famine throughout the lands of present-day Treviland leaves the people weak in the face of the Phranes</t>
  </si>
  <si>
    <t xml:space="preserve">191 PA2 - town of Halphen is annointed the seat of power over the Phrane Empire (site of present-day Robinet) </t>
  </si>
  <si>
    <t>580 PA4 - Mt. Ayval erupts, destroying the town of Halphen; ash darkens the sky for decades, opening the door for Orc invasion and occupation for three hundred years</t>
  </si>
  <si>
    <t>422 -631 AA4: War of Blood and Bone; Orcs of the old banners from the Great Orc War wage war over the Harduin in the present-day Plenish Marches</t>
  </si>
  <si>
    <t>140 WA1 - Celedonian Conquest: Spargeus Legion passes through Wyvern Pass and enters wild lands north of the Ordren Mountains; thousands massacred by orc tribes; Spargeus Legion retreats to Phaeria to establish a garrison there</t>
  </si>
  <si>
    <r>
      <t xml:space="preserve">544 AA1 - </t>
    </r>
    <r>
      <rPr>
        <b/>
        <sz val="8"/>
        <rFont val="Arial"/>
        <family val="2"/>
      </rPr>
      <t>Rise of the Savren</t>
    </r>
    <r>
      <rPr>
        <sz val="8"/>
        <rFont val="Arial"/>
        <family val="2"/>
      </rPr>
      <t>: Cheldric of Arrione unites the tribes in the region around Arrione; Kingdom of Savren is born</t>
    </r>
  </si>
  <si>
    <t>730 PA4 - End of Phranish Kingdom: the last of the Phrane nobles is slain, causing the kingdom to splinter and local tribes battle for control</t>
  </si>
  <si>
    <t>Phranes (160 PA2 - 730 PA4)</t>
  </si>
  <si>
    <t>722 WA1 - Celedonian Conquest: Genovefe the Annointed unites the Mondrean, Gaubrian, Auvren, and Savalon tribes in overthrowing the Spargeus Legion and pushing out the remnants of the Celedonian Empire</t>
  </si>
  <si>
    <t>731 WA1 - Queen Genovefe recognizes the regions of Mondreux, Gaubria, Auvrenna, and Savalon and appoints their leaders as the first Plenish Dukes</t>
  </si>
  <si>
    <t>830 PA3 - End of the Silver War between Phrane and Citerak</t>
  </si>
  <si>
    <t>830 PA3 - (Citerak) End of the Silver War between the Kingdoms of Phrane and Citerak</t>
  </si>
  <si>
    <t>671 WA3 - Mortavay vanquished by Hildegardis, paladin from Highvow; end of Second Dark Crusade</t>
  </si>
  <si>
    <t>110 WA4 - War of the Tapestries: the duke of Ataia is insulted when the holy city of Hylux commissions Tulith to create their holy tapestries; King Duret is convinced to attack Tulith</t>
  </si>
  <si>
    <t>112 WA4 - the towns of Cold Anchor and Druindar sign the Free City Alliance, come to Tulith's aide and launch ships to attack the Plenish navy</t>
  </si>
  <si>
    <t>114 WA4 - Treviland, eager to see Plenish conquest of Fredegn fail, arm the islanders with long-range weapons to use on approaching Plenish ships</t>
  </si>
  <si>
    <t>115 WA4 - Plenish ships are left in flames after a failed invasion of the island; the city of Tulith is recognized by Hylux for the holy relic housed in its cathedral and placed under the protection of the church</t>
  </si>
  <si>
    <t>172 WA4 - The Novulum Revolt: Culvren nobles of Novulum seize the opportunity of the war to overthrow the Trinton throne; end of the rule of House Trinton</t>
  </si>
  <si>
    <t>180 WA1 - Celedonian Conquest: Brontes Legion founds the city of Novulum and establishes it as the new seat of power in Treviland; Culvren tribes, sympathetic to the Celedon rulers, are placed in control of the city</t>
  </si>
  <si>
    <t>180 WA1 - Celedonian Conquest: Brontes Legion founds the city of Novulum and establishes it as the new seat of power in Treviland; Culvren tribes, new to this region and sympathetic to the Celedon rulers, are placed in control of the city</t>
  </si>
  <si>
    <t>182 WA1 - Leofing Tregon of the Culvren tribes is crowned as king in Novulum as a puppet ruler answering to the Celedonians; rule of House Tregon begins</t>
  </si>
  <si>
    <t>485 WA1 - King Gamel is assassinated by Brimmoran rebels; end of the rule of House Tregon; Eygar Baynton, a Culvren general, assumes the throne during occupation; beginning of the rule of House Baynton</t>
  </si>
  <si>
    <t>731 WA1 - Siward Laken, a Culvren noble, assumes the throne in Novulum after the death of Ailleth; he plunders the land with taxes making his allies wealthy; beginning of the rule of House Laken</t>
  </si>
  <si>
    <t>Swintas, Wiclas, Culvren, Harths, Brimmorans, Wolders, Scildren</t>
  </si>
  <si>
    <t>79 WA2 - Culvren conquer Novulum and depose King Heregod, ending the rule of the last Eymor king and the Laken lineage; last of the Celedonian forces in Treviland are destroyed</t>
  </si>
  <si>
    <t>(Savren) Savren (544 AA1 - 110 WA1)</t>
  </si>
  <si>
    <t>(kingdom name) people name</t>
  </si>
  <si>
    <t>Dawn of the Vell Tribes of Humans in Western Amadar</t>
  </si>
  <si>
    <t>570 PA1 - Faeries appear in the Estrella Forest and make it their home</t>
  </si>
  <si>
    <t>184 PA2 - Phranesh armies conquer the Vell tribes in present day Tirudor</t>
  </si>
  <si>
    <t>850 PA2 - the Vell tribes drive the Phranes out of the region of present-day Tirudor</t>
  </si>
  <si>
    <t>180 PA4 - Akeron Empire: Parseion partners with Kasylla, Nemesis, and Domos on a series of expeditions that land in modern-day Tirudor and the Krenn lands in the Oberon Sea region</t>
  </si>
  <si>
    <t>192 PA4 - Akeron Empire: Akerons defeat the Vell armies in modern-day Tirudor, who surrender control of the land to the invaders</t>
  </si>
  <si>
    <t>690 PA4 - Akeron Empire: Tuscoran tribes under Arevalo drive the Akeron occupiers out of modern-day Tirudor</t>
  </si>
  <si>
    <t>Vells ( - 782 PA4)</t>
  </si>
  <si>
    <t>866 PA4 - Arevalo's Tuscoran descendants conquer the western half of present-day Tirudor</t>
  </si>
  <si>
    <r>
      <t xml:space="preserve">33 AA1 - </t>
    </r>
    <r>
      <rPr>
        <b/>
        <sz val="8"/>
        <rFont val="Arial"/>
        <family val="2"/>
      </rPr>
      <t>Rise of the Aldeians</t>
    </r>
    <r>
      <rPr>
        <sz val="8"/>
        <rFont val="Arial"/>
        <family val="2"/>
      </rPr>
      <t>: Alarvind the Quick unites the tribes in the eastern part of modern-day Tirudor and drives the Tuscorans west of the Oscuro River</t>
    </r>
  </si>
  <si>
    <t>35 AA1 - Alarvind crowned king of Aldeians; makes his capital the town of Vesgorin (modern day Osorio)</t>
  </si>
  <si>
    <t>166 AA2 - 288 AA2: The War of Steel - Tuscorans and Aldeians wage all-out war in the lands of modern-day Tirudor, each of them developing improved weaponry and fighting over access to the mines</t>
  </si>
  <si>
    <t>351 AA4 - Druids from the Circle of the Dragonfly out of Estrenar divert the waters from the Ravissa River into the lands between them, creating a home for the Saurians</t>
  </si>
  <si>
    <t>332-351 AA4 - Watershed Wars: Saurians and Aldeians engage in endless battles over lands east of the Ravissa River</t>
  </si>
  <si>
    <t>160 WA1 - Celedonian Conquest: Primus navy, rebuilt after Adulien, takes control of the Bay of Nereida, deploys the Phoenix Legion and begins invasion of Tuscora and Aldeia (modern-day Tirudor)</t>
  </si>
  <si>
    <t>493 AA4 - King Roderath of Aldeia celebrates his obsene wealth by commissioning one hundred concubines from across the land, robbing noble houses of their daughters; on his celebration night a young woman named Alavira murders Roderath and frees the noble maidens; end of the Alder dynasty</t>
  </si>
  <si>
    <t>494 AA4 - House Athalar: Alavira is crowned queen of Aldeia; beginning of the rule of House Athalar</t>
  </si>
  <si>
    <t>610 AA4 - House Ermin: King Brunethar of Tuscora dies in his campaign against the dragon Myrklyd; without an heir, the nobles appoint young Egilric as king; beginning of the rule of House Ermin</t>
  </si>
  <si>
    <t>235 WA1 - Celedonian Conquest: Phoenix and Tereus Legions envelope the combined Tuscoran and Aldeian forces and crush them; Phoenix establishes a garrison in Colova; Primus navy takes Bay of Luna while Tereus Legion occupies Obrador and invades the Black Coast to march on Yucaipa</t>
  </si>
  <si>
    <t>782 PA4 - Fall of the Vells: Sesto and his Vell armies are betrayed and consumed by the hunger of the demoness Sombra; end of Vell dominance in the region of modern-day Tirudor</t>
  </si>
  <si>
    <r>
      <t xml:space="preserve">783 PA4 - </t>
    </r>
    <r>
      <rPr>
        <b/>
        <sz val="8"/>
        <rFont val="Arial"/>
        <family val="2"/>
      </rPr>
      <t>Rise of the Tuscorans</t>
    </r>
    <r>
      <rPr>
        <sz val="8"/>
        <rFont val="Arial"/>
        <family val="2"/>
      </rPr>
      <t>: Arevalo is crowned king and sets his throne in the town of Visora (present-day Granjero)</t>
    </r>
  </si>
  <si>
    <t>228 WA1 - King Odal is slain defending against the Celedonian invaders; end of the House of Athalar and the line of Aldeian rulers; Celedonians destroy Vesgorin, the seat of Aldeian power (modern day Osorio)</t>
  </si>
  <si>
    <t>234 WA1 - King Thalder is slain defending against the Celedonian invaders; end of the house of Ermin and the line of Tuscoran rulers; Celedonians destroy Visora, seat of power of the Tuscorans (modern day Granjero)</t>
  </si>
  <si>
    <t>221 WA3 - Pelayo, a ranger of the Cimarron, sounds his magical horn, Cuerno Sagrados, and destroys a host of Norgardians with waves of cattle from around Granjero</t>
  </si>
  <si>
    <t>771-782 PA4 - Vell tribes wage war on the growing Tuscoran tribes; the Vell chieftain Sesto is seduced by the Cult of Sombraterna to call on Sombra's aide to defeat the Tuscorans, plunging the land in darkness</t>
  </si>
  <si>
    <t>680 PA4 - Arevalo, a minor chieftain of a sub-tribe called the Tuscorans, receives a vision to move his people north from the present-day Costera lands into the present-day lands of Ordonia</t>
  </si>
  <si>
    <t>507 WA2 - Aldonsa de Mallea, an Ordonian noble woman, calls a meeting of nobles to decide the next ruler; she poisons her rivals and assumes the throne; beginning of rule of House Mallea</t>
  </si>
  <si>
    <t>166 WA3 - Norgardians hunt down and slay King Agustin; end of the rule of House Garrido, beginning of mixed rule of local dukes</t>
  </si>
  <si>
    <t>41 WA2 - The First Royal Order of Tirudor is signed: King Ordoñes installs the leaders of the rival tribes as dukes over four regions of Tirudor: Cimarra, Bravora, Argilon, and Costera.</t>
  </si>
  <si>
    <t>288 AA2 - Battle of Cimarran Plains: after a five-day battle, Gundaval of Tuscora is defeated by Frithemar of Aldeia in single combat; marriages are made between them and each others' kin, ending the war</t>
  </si>
  <si>
    <t>Dawn of the Gauf Tribes of Humans in Western Amadar</t>
  </si>
  <si>
    <t xml:space="preserve">180 PA2 - Phranesh armies conquer the Gauf tribes in present day Erigoth </t>
  </si>
  <si>
    <t>450 PA3 - Guntramn the Ruthless, chieftain among the Gauf people in present-day Erigoth, leads an expedition west over the Evermore Mountains to explore the northwest lands of Amadar</t>
  </si>
  <si>
    <t xml:space="preserve">528 PA4 - Gauf king Rutik pledges his service to Radicarnus after being enthralled by a scepter taken from Radicarnus' lair </t>
  </si>
  <si>
    <t xml:space="preserve">544 PA4 - The Battle of the Shrouded Hills: the Gauf general Hagan is surrounded and his armies crushed, ending the domination by the Gaufs west of the Evermore Mts. </t>
  </si>
  <si>
    <t>501 PA4 - Radicarnus the Terrible, a red dragon, enthrones himself in the Evermore Mountains and lays waste to Gauf and Druun lands</t>
  </si>
  <si>
    <t>420 AA1 - Heroes from the tribes of Fenns, Vards, Harduin and Saverin are called by the gods to defeat Banasar; with the help of Elves of Kalanon they find the Scepters of Power and defeat Banasar; Banasar's body vanishes leaving only his robes, the Orc armies retreat north where evil still lingers in the Caldura Mountains</t>
  </si>
  <si>
    <t xml:space="preserve">420 AA1 - Arnfried, one of the heroes and later high chief of the Vards, foolishly plunders the Banasar's trove of cursed artifacts but forgets to burn Banasar's robes. Arnfried takes the Armor of Adolar, which carries an aura of good and, unfortunately, was the only thing keeping Banasar's artifacts from growing in power. </t>
  </si>
  <si>
    <t>750 AA2 - Norgarde tribes begin to invade Vard lands, conquering them and building settlements</t>
  </si>
  <si>
    <t>864 AA2 - Vard tribes drive back Norgarde raiders, but many of their offspring are raised in Hammer Hold</t>
  </si>
  <si>
    <t>141 AA3 - Leuthard, hero of the Fenn people, marches his men to the Godsteeth to stop Slogdag</t>
  </si>
  <si>
    <t xml:space="preserve">142 AA3 - Battle of Bone Bay: Fenn and Orc forces fight furiously, with the Fenns nearing victory, Screecher tribes flank the Fenns through the Drude Forest </t>
  </si>
  <si>
    <t>151 AA3 - after years of fighting, Slogdag has pushed the Fenns all the way back to the Eldritch Hills</t>
  </si>
  <si>
    <t>152 AA3 - Battle of Eldritch Hills: Leuthard calls on Baduhenna to help him fulfill the pledge he made on Waroath Mt.; Leuthard's personal guard is gifted with the Hundred Heavenly Hammers, which the Fenns famously use to utterly crush the Orcs</t>
  </si>
  <si>
    <t>855 AA3 - Orcs of the Teeth Banner meet the Dwarves of Demundra at Long Keep in the Evermore Mountains and defeat them; Orc forces cross the Evermore Mountains into Vard lands</t>
  </si>
  <si>
    <t>856 AA3 - The Vards, realizing too late the danger, deploy forces to stop the Orc invaders; Harduin town of Sembry (present-day Cold Anchor) is destroyed</t>
  </si>
  <si>
    <t>(Harduin) Harduin (251 AA1 - 871 AA3)</t>
  </si>
  <si>
    <t>790-878 AA4 - The Fletcher Wars: Windenfre marches on the Fletcher Forest and declares war on the Elves of Teinhir</t>
  </si>
  <si>
    <t>Leuthard leads the Fenns in a fierce battle against Slogdag and his army of Orcs in the Eldritch Hills</t>
  </si>
  <si>
    <t>191 WA1 - Vard warlord Bodobert the Ragged forms a large force out of Hansla called the Rotklaue ("red claw") that harries the Celedonian invaders</t>
  </si>
  <si>
    <t>208 WA1 - Celedonian general Opiter, desperate to defeat the Vards, bribes a Vard wizard to trick Bodobert into accepting the Rhumjuwel, a lucky talisman that actually carries a great curse</t>
  </si>
  <si>
    <t>755 WA1 - Celedonian Conquest: Erigoth tribes win critical victories and isolate the Celedonian Echidna Legion in Hammer Hold</t>
  </si>
  <si>
    <t>760 WA1 - Expulsion of Pelor in Erigoth: Erigoth tribes turn on the priests of Pelor and destroy the temples, returning to their old gods</t>
  </si>
  <si>
    <t>170 WA1 - Celedonian Conquest: Thoon Legion strikes north of Treviland, invades Vard and Fenn lands</t>
  </si>
  <si>
    <t>170 WA1 - Celedonian Conquest: Thoon Legion strikes north of Treviland, invades Vard and Fenn lands; Primus navy enters Strait of Gales, takes Isles of Oeren (present-day Orison), Verigon, and Talyn; destroys the holy city of Indiron</t>
  </si>
  <si>
    <t>315 WA1 - Battle of Drendin River: Echidna River holds the Fenn armies at a stalemate, when the Thoon Legion surprises the Fenns and wipes them out; Fall of the Finns</t>
  </si>
  <si>
    <t>382 WA1 - Celedonian Conquest: last of the Vard tribes are destroyed by the Echidna Legion; Celedon controls all of Western Amadar except for the Friendless Fringes; Echidna forms a garrison at Hammer Hold</t>
  </si>
  <si>
    <t>382 WA2 - Celedonian Conquest: last of the Vard tribes are destroyed by the Echidna Legion; Celedon controls all of Western Amadar except for the Friendless Fringes; Echidna forms a garrison at Hammer Hold</t>
  </si>
  <si>
    <r>
      <t xml:space="preserve">700 PA4 - </t>
    </r>
    <r>
      <rPr>
        <b/>
        <sz val="8"/>
        <rFont val="Arial"/>
        <family val="2"/>
      </rPr>
      <t>Rise of the Fenns</t>
    </r>
    <r>
      <rPr>
        <sz val="8"/>
        <rFont val="Arial"/>
        <family val="2"/>
      </rPr>
      <t>: a minor tribe among the Gaufs residing around the Howling Sea begin to expand and claim the land, marking the rise of the Fenns and disappearance of the Gaufs in modern-day Erigoth</t>
    </r>
  </si>
  <si>
    <t>122-151 AA1 - Conquest of the Screecher Tribes: Gauf tribes wage a desperate war against cannibal tribes that dominate eastern Erigoth</t>
  </si>
  <si>
    <t>134 AA1: After years of King Rulda of Gaufa sending waves of Vards and Fenns to their deaths fighting the Screecher savages; the Vards and Fenns assassinate him, ending the Gauf line of kings</t>
  </si>
  <si>
    <t>(Gaufa) Gaufs ( - 134 AA1)</t>
  </si>
  <si>
    <t>151 AA1 - Battle of Windless Mt.: Vards and Fenns defeat the Screecher Tribes and drive them into the eastern marches</t>
  </si>
  <si>
    <t>(Fenn) Fenns ( 212 AA1 - 315 WA1)</t>
  </si>
  <si>
    <r>
      <t xml:space="preserve">212 AA1 - </t>
    </r>
    <r>
      <rPr>
        <b/>
        <sz val="8"/>
        <rFont val="Arial"/>
        <family val="2"/>
      </rPr>
      <t>Rise of the Fenns</t>
    </r>
    <r>
      <rPr>
        <sz val="8"/>
        <rFont val="Arial"/>
        <family val="2"/>
      </rPr>
      <t>: Hulfren crowned first king of the Fenns; sets his throne in the village of Ketzel, which he grows into a rich town</t>
    </r>
  </si>
  <si>
    <t>(Varda) Vards (439 AA1 - 382 WA1)</t>
  </si>
  <si>
    <r>
      <t xml:space="preserve">439 AA1 - </t>
    </r>
    <r>
      <rPr>
        <b/>
        <sz val="8"/>
        <rFont val="Arial"/>
        <family val="2"/>
      </rPr>
      <t>Rise of the Vards:</t>
    </r>
    <r>
      <rPr>
        <sz val="8"/>
        <rFont val="Arial"/>
        <family val="2"/>
      </rPr>
      <t xml:space="preserve"> Anfried crowned first king of the Vards; sets his throne in the village of Klaben (future site of Dammerung)</t>
    </r>
  </si>
  <si>
    <t>540 AA4 - Vard tribes liberate Dammerung from Norgarde conquerors; the years of intermarriage between Norgardians and Vards create a people who identify as Erigoths</t>
  </si>
  <si>
    <r>
      <t xml:space="preserve">315 WA1 - Battle of Drendin River: Echidna River holds the Fenn armies at a stalemate, when the Thoon Legion surprises the Fenns and wipes them out; </t>
    </r>
    <r>
      <rPr>
        <b/>
        <sz val="8"/>
        <rFont val="Arial"/>
        <family val="2"/>
      </rPr>
      <t>Fall of the Finns</t>
    </r>
  </si>
  <si>
    <t>680 WA1 - Celedonian Conquest: Erigoth tribes organize outside Dammerung and launch a resistance against Celedon occupation</t>
  </si>
  <si>
    <t>680 WA1 - Celedonian Conquest: Quartus navy takes the Isle of Pengali ; Erigoth tribes organize outside Dammerung and launch a resistance against Celedon occupation</t>
  </si>
  <si>
    <r>
      <t xml:space="preserve">757 WA1 - </t>
    </r>
    <r>
      <rPr>
        <b/>
        <sz val="8"/>
        <rFont val="Arial"/>
        <family val="2"/>
      </rPr>
      <t>Rise of the Erigoths</t>
    </r>
    <r>
      <rPr>
        <sz val="8"/>
        <rFont val="Arial"/>
        <family val="2"/>
      </rPr>
      <t>: Bernger Hakenhand ("Hook Hand") takes the head of the Celedonian commander and is named the first Erigoth king; beginning of the reign of House Hakenhand</t>
    </r>
  </si>
  <si>
    <t>(written in the form of: Name of Kingdom / Demonym of people / Adjectival form of Demonym)</t>
  </si>
  <si>
    <t>Mondreux / Mondreans / Mondrean (731 WA1 - )</t>
  </si>
  <si>
    <t>Plenia / Plenish / Plenish (731 WA1 - )</t>
  </si>
  <si>
    <t>Gaubria / Gaubrians / Gaubrian (731 WA1 - )</t>
  </si>
  <si>
    <t>Auvrenna / Auvrens / Auvren (731 WA1 - )</t>
  </si>
  <si>
    <t xml:space="preserve">Treviland / Treians / Trevilish (843 WA1 - ) </t>
  </si>
  <si>
    <t xml:space="preserve">Tirudoran (32 WA2) / </t>
  </si>
  <si>
    <t>Culver / Culvers / Culvren (182 WA1 - )</t>
  </si>
  <si>
    <t>Ordonia / Ordonians / Ordonian (35 WA2 - )</t>
  </si>
  <si>
    <t>Bravora / Bravorans / Bravoran (41 WA2 - )</t>
  </si>
  <si>
    <t>Cimarra / Cimarrans / Cimarran (41 WA2 - )</t>
  </si>
  <si>
    <t>Argilon / Argilen / Argilen (41 WA2 - )</t>
  </si>
  <si>
    <t>Costera / Costerans / Costeran (41 WA2 - )</t>
  </si>
  <si>
    <t>Hyderis / Hyderians / Hyderian (330 WA2 - )</t>
  </si>
  <si>
    <t>The Horse People</t>
  </si>
  <si>
    <t>The Washpaw People</t>
  </si>
  <si>
    <t>The Heron People</t>
  </si>
  <si>
    <t>The Buffalo People</t>
  </si>
  <si>
    <t>The Badger People</t>
  </si>
  <si>
    <t>The Wolf People</t>
  </si>
  <si>
    <t>The Elk People</t>
  </si>
  <si>
    <t>The Otter People</t>
  </si>
  <si>
    <t>The Black Bear People</t>
  </si>
  <si>
    <t>The Eagle People</t>
  </si>
  <si>
    <t>The Moose People</t>
  </si>
  <si>
    <t>The Geese People</t>
  </si>
  <si>
    <t>The Hawk People</t>
  </si>
  <si>
    <t>The Whale People</t>
  </si>
  <si>
    <t>The Snowbird People</t>
  </si>
  <si>
    <t>The Sea Lion People</t>
  </si>
  <si>
    <t>Haka' Na / Haka' Na / Haka' Na</t>
  </si>
  <si>
    <t>Tuscora / Tuscorans / Tuscoran (783 PA4 - 235 WA1)</t>
  </si>
  <si>
    <t>Aldeia / Aldeians / Aldeian (33 AA1 - 235 WA1)</t>
  </si>
  <si>
    <t>Erigoth / Erigoths / Erigothan (757 WA1 - )</t>
  </si>
  <si>
    <t xml:space="preserve">692 WA2 - Queen Magdalena decries her brothers' abuse of the five regions of Erigoth and issues a royal proclamation naming the four lands of Erigoth as ducal states: Brandr, Kriega, Thurn, and Kritzen with Rengra under the throne. </t>
  </si>
  <si>
    <t>Kriega / Kriegans / Kriegan  (692 WA2 - )</t>
  </si>
  <si>
    <t>Thurn / Thurns / Thurnian  (692 WA2 - )</t>
  </si>
  <si>
    <t>Rengra / Rengrens / Rengren  (692 WA2 - )</t>
  </si>
  <si>
    <t>Kritz / Kritzen / Kritzen  (692 WA2 - )</t>
  </si>
  <si>
    <t>677 WA2 - Five Brother War: Princes Jobst, Velten, Tyes, Eilert, and Siverdt all go to war with one another, sending the land into utter turmoil and pitting the old tribal regions against each other</t>
  </si>
  <si>
    <t>842 WA2 - War between Men and Dwarves awakes the dragon Syzith, who destroys all Demundra settlements north of the Rastalan River</t>
  </si>
  <si>
    <t>825 - 842 WA2 - War of Syzith's Wrath: Wolfenfels and Stonbrek go to war with Dwarves of Demundra</t>
  </si>
  <si>
    <t>722 PA1 - Thalzaroth the Arch-devil of the frozen hells, is summoned by foolish savages to the material plane; he slays a thousand humans before a shaman banishes him beneath the icey wastes north of Drude Forest</t>
  </si>
  <si>
    <t>77 PA3 - Thalzaroth the Arch-devil of the frozen hells is awakened in the frozen wastes north of the Drude Forest; he summons an army of ice devils and rampages across Erigoth</t>
  </si>
  <si>
    <t>77 - 93 PA3 - Thalzaroth and his armies freeze half of Gaufa and destroy the town of Wynflara (site of present-day Hansla)</t>
  </si>
  <si>
    <t xml:space="preserve">232 AA1 - The town of Hansla is built on the ruins of Wynflara. </t>
  </si>
  <si>
    <t>93 PA3 - Baldemar, hero of the Gaufs, strikes down Thalzaroth with the magic spear Hrunigar and sends him back to hell; the Gaufs vanquish the devils and free the land</t>
  </si>
  <si>
    <t>779-785 WA3 - Scolana the Scorned, as the queen came to be known, senses years of war have left her enemies weakened; she conquers the lands of Argilon, Costera, and Bravora; Tirudor is united once again under one crown after a hundred years; rise of House Tavira</t>
  </si>
  <si>
    <t>Brandr / Brandrs / Brandren (692 WA2 - )</t>
  </si>
  <si>
    <t xml:space="preserve">Savalon / Savalons / Savalon (731 WA1 - </t>
  </si>
  <si>
    <t>Harduin / Harduins / Harduin ( n/a )</t>
  </si>
  <si>
    <t>Vasera / Vaserans / Vaseran (320 PA4 - 270 AA4)</t>
  </si>
  <si>
    <t>Gildran / Gildrans / Gildren (320 PA4 - 240 AA4)</t>
  </si>
  <si>
    <t>Aldavel / Aldavels / Aldavelian (320 PA4 - 330 AA4)</t>
  </si>
  <si>
    <t>Dzama / Dzamans / Dzaman (121 AA2 - 290 WA2)</t>
  </si>
  <si>
    <t>638 AA4 - Turstin Mortmain attempts to take control of the Harthan tribes and is defeated; he and his Scildren kin are banished and move north across the Augemere Sea</t>
  </si>
  <si>
    <t>661 AA4 - War of Wind Valley: Scildren incite war with the Dwarves of Demundra</t>
  </si>
  <si>
    <t>647 AA4 - Mortmain and the Scildren conquer the kobolds in the Valley of the North Winds</t>
  </si>
  <si>
    <t>680 AA4 - Orc armies attack Demundra; hero Var Vengalen of Stonbrek comes to the aide of the Dwarves of Demundra, ending the feud between the Scildren and the Dwarves</t>
  </si>
  <si>
    <t>Scildr / Scildrs / Scildren (652 AA4 - )</t>
  </si>
  <si>
    <t>504 AA1 - Tuscorans drive the Hundras out of the Nary Lands</t>
  </si>
  <si>
    <t>(Eymor) Eymor (591 AA1 - 132 WA1)</t>
  </si>
  <si>
    <t>(Hundra) Hundra (288 AA1 - 132 WA1)</t>
  </si>
  <si>
    <t>61 -111 AA3 - War of the Lost Sons: after princes are murdered on both sides, the Hundra and Eymore wage all-out war</t>
  </si>
  <si>
    <t>111 AA3 - Battle of Carnor Mountains: King Reglif of Hundra slays King Aelmen of Eymor; Hundran rule of present-day Treviland lasts for six hundred years</t>
  </si>
  <si>
    <t>721 - 746 AA3 - War of Wrong Prophecy: Hundran King Oswine misinterprets a prophecy to be about his destiny for greatness and launches a foolish campaign against the Savrens</t>
  </si>
  <si>
    <t>746 AA3 - Battle of Treacle Wood: Hundran king Oswine falls in battle, ceding the Great Southern Sward to the Savrens</t>
  </si>
  <si>
    <t>749 AA3 - Brythgar, chief among the Eymore, leads a revolt that topples Hundra rule and is crowned king over all lands of present-day Treviland</t>
  </si>
  <si>
    <t>566 AA4 - Urian Alden is crowned king of the Eymor; he builds the Shining Hall in Eathra (present-day Illlustrim) and creates the Code of Eymor to unite the people; rule of House Alden begins</t>
  </si>
  <si>
    <t>57 AA4 - Hundran Revolt: Hundrans revolt against the Eymore king, reclaiming the north and slaying King Guthmar; Raedulf is crowned king of Hundra, Halric is named the new king of the Eymor</t>
  </si>
  <si>
    <t>727 WA1 - Queen Ailleth Baynton steals the Cask of Orcus from the Celedonians; she wields dark powers over the land, slaying thousands of her countrymen and Celedonians alike</t>
  </si>
  <si>
    <t>Brimmor / Brimmorans / Brimmoran (822 WA1 - )</t>
  </si>
  <si>
    <t>852 WA1 - Edric Trevin liberates the lands of Wolder; first Duke of Wolder appointed</t>
  </si>
  <si>
    <t>Wolder / Wolders / Woldren (852 WA1 - )</t>
  </si>
  <si>
    <t>Hartha / Harthans / Harthan (792 WA1 - )</t>
  </si>
  <si>
    <t>822 WA1 - Godwin, son of Harald, leads the Treian tribes in liberating the region of Brimmor; first Duke of Brimmor appointed</t>
  </si>
  <si>
    <t>843 WA1 - Edric son of Godwin is crowned the first Treian king in defiance of the Culren throne and Celedonian occupiers; beginning of the Treian royal lineage</t>
  </si>
  <si>
    <t>22 WA2 - Treian tribes defeat the Brontes Legion in the Wicla and Swinta lands; first Dukes of Wicla and Swinta appointed as their tribes join the Treian alliance</t>
  </si>
  <si>
    <t>22-79 WA2 - Treian Uprising: Treians war with the Scildren and Culvren tribes and their Celedonian allies</t>
  </si>
  <si>
    <t>79 WA2 - Treians conquer Novulum and depose King Heregod, ending House Laken and Culvren rule; last of the Celedonian forces in Treviland are destroyed; King Alfer Trevin falls in battle after defeating the Celedonian's general, Bakrus; end of the house of Trevin</t>
  </si>
  <si>
    <t>80 WA2 - The magical sword of King Trevin chooses Sir Ithamar Swanborn to rule the Treian alliance of tribes; Ithamar is crowned king; the throne moves back to Illustrim and the region is collectively referred to as "Trevin's Land" (a precursor to "Treviland"; beginning of the rule of house Swanborn</t>
  </si>
  <si>
    <t>84 WA2 - King Ithamar receives fealty from Scildr and Culver, appoints their first Dukes and recognizes their lands as vassals of Treviland</t>
  </si>
  <si>
    <t>Wicla / Wiclans / Wiclan (84 WA2 - )</t>
  </si>
  <si>
    <t>Swinta / Swintans / Swintan (84 WA2 - )</t>
  </si>
  <si>
    <t>580 PA4 - Vold tribes muster along the Luthia River, mount assaults against Druun occupiers</t>
  </si>
  <si>
    <t>560-590 AA1 - Blight of Dankmire: Saurians of the Khusk tribe raid the remaining Vold lands and battle the human tribes</t>
  </si>
  <si>
    <t>272 -288 AA1 - Hundra tribes attack the weakened Vold tribes and hasten their fall in the northern lands of present-day Treviland</t>
  </si>
  <si>
    <t>244-288 AA1 - The War of the Talismans between the Vold tribes and the Druun tribes</t>
  </si>
  <si>
    <t>588-591 AA1 - Eymor attack the weakened Vold tribes and conquer them, taking over the southern lands of present-day Treviland</t>
  </si>
  <si>
    <t>132 WA1 - Celedonian Conquest: Fall of the Eymor and Hundra: Spargeus Legion is joined by the Brontes Legion and defeats last of the Eymor and Hundra tribes, sacks Eathra (present-day Illustrim); King Alfsig is taken to Celedon in chains, ending the rule of House Alden and the Eymor as well as the Hundra</t>
  </si>
  <si>
    <t>133 WA1 - Celedonian Conquest: Celedonians raze Eathra and Gealaga to the ground, removing the cultural homes of the Eymor and Hundra</t>
  </si>
  <si>
    <t>31 WA2 - Wiclans rebuild on the site of Gaelaga and name it Furlaan</t>
  </si>
  <si>
    <r>
      <t xml:space="preserve">591 AA1 - </t>
    </r>
    <r>
      <rPr>
        <b/>
        <sz val="8"/>
        <rFont val="Arial"/>
        <family val="2"/>
      </rPr>
      <t>Rise of the Eymor</t>
    </r>
    <r>
      <rPr>
        <sz val="8"/>
        <rFont val="Arial"/>
        <family val="2"/>
      </rPr>
      <t>: Chaldrik, chieftain of the Eymor tribes, is crowned its first king in the village of Eathra (present-day Illustrim)</t>
    </r>
  </si>
  <si>
    <t>699 WA1 - Harald Trevin of Hartha is bestowed the Helm of the Old Gods and the Sword of Tarannis and called to free the land of Celedonian occupation</t>
  </si>
  <si>
    <t>792 WA1 - Celedonian Conquest: Harald Trevin unites the tribes of Brimmor, Hartha, and Wolder to defeat the Celedonians outside the ruins of Eathra and liberate the Harthan lands; rebuilds Eathra and renames it Illustrim; beginning of the Treian alliance and tribal uprising</t>
  </si>
  <si>
    <t>171-385 PA3 - War of the Plains: Krenn tribes expand to the north and encounter the nomadic Dvar riders of the Hyderian plains; war breaks out that lasts two hundred years with massive losses on both sides</t>
  </si>
  <si>
    <r>
      <t xml:space="preserve">385 PA3 - </t>
    </r>
    <r>
      <rPr>
        <b/>
        <sz val="8"/>
        <rFont val="Arial"/>
        <family val="2"/>
      </rPr>
      <t xml:space="preserve">Rise of the Dvars: </t>
    </r>
    <r>
      <rPr>
        <sz val="8"/>
        <rFont val="Arial"/>
        <family val="2"/>
      </rPr>
      <t>Dvar nomads drive out the last of the Krenn armies and secure the lands north of the Brynne River</t>
    </r>
  </si>
  <si>
    <t>385 PA3 - Dvar nomads drive out the last of the Krenn armies and secure the lands north of the Brynne River</t>
  </si>
  <si>
    <t>Krenns ( - 385 PA3)</t>
  </si>
  <si>
    <r>
      <t xml:space="preserve">121 AA2 - </t>
    </r>
    <r>
      <rPr>
        <b/>
        <sz val="8"/>
        <color theme="0"/>
        <rFont val="Arial"/>
        <family val="2"/>
      </rPr>
      <t>Rise of the Dzama</t>
    </r>
    <r>
      <rPr>
        <sz val="8"/>
        <color theme="0"/>
        <rFont val="Arial"/>
        <family val="2"/>
      </rPr>
      <t>: nomadic tribes of the jungles overcome the Gnolls of Abereft and drive them out, but find the fortress too cursed to occupy</t>
    </r>
  </si>
  <si>
    <t>328 PA4 - End of the Oberon Wars; three tribes assert dominance in the region: the Vaserens, the Gildrans, and the Aldavels; the Krenn people and their culture are wiped out</t>
  </si>
  <si>
    <t>328 PA4 - Fall of the Krenn: Krenn armies that survive the Oberon Wars disperse into various lands and fade as a people</t>
  </si>
  <si>
    <t>Krenns ( - 328 PA4)</t>
  </si>
  <si>
    <t>888 PA4 - The Battle of Forlorn: Telemechus is slain but not before rupturing the magical ley lines permeating  Nemmyrl; the victorious general Dragan seizes the opportunity to rid the world of magic and ruptures the Singularion as it is embedded in the ley lines; the resulting explosion sends a shock wave that ruptures the magical ley lines around the world and triggers the Dead Century</t>
  </si>
  <si>
    <t>652 PA2 - Yumakem the god of death emerges from Xibalba, unleashing a wave of demons; thousands are slain or dragged to the nine underworlds</t>
  </si>
  <si>
    <t xml:space="preserve">410 PA3 - Skanes invade northern coastline of central Amadar; many battles are waged, driving most explorers out but some win the respect of local chieftains and are allowed to settle </t>
  </si>
  <si>
    <t>681 PA3 - Damana of the Sacred Song, paladin of a forgotten goddess, leads a massive campaign to destroy the Gnoll armies; the war ends with the two Gnoll armies pitted against one another: both Gnoll hosts are wiped out and disband leaving the Krenns in peace</t>
  </si>
  <si>
    <t>292-328 PA4 - The Oberon Wars: Krenns are all but wiped out fighting off the Akeron Empire invaders; the remaining Krenn disperse and fade as a people</t>
  </si>
  <si>
    <r>
      <t xml:space="preserve">740 PA4 - </t>
    </r>
    <r>
      <rPr>
        <b/>
        <sz val="8"/>
        <rFont val="Arial"/>
        <family val="2"/>
      </rPr>
      <t>Fall of the Akeron Empire</t>
    </r>
  </si>
  <si>
    <r>
      <t xml:space="preserve">141 PA4 - </t>
    </r>
    <r>
      <rPr>
        <b/>
        <sz val="8"/>
        <rFont val="Arial"/>
        <family val="2"/>
      </rPr>
      <t>Rise of the Akeron Empire</t>
    </r>
    <r>
      <rPr>
        <sz val="8"/>
        <rFont val="Arial"/>
        <family val="2"/>
      </rPr>
      <t>: Euenor the All-Knowing rallies Akeron tribes to take over all of modern-day Mythenia and inspire them to conquest; the Ebon people and their culture are driven out</t>
    </r>
  </si>
  <si>
    <t>Cessels</t>
  </si>
  <si>
    <t>Brokha</t>
  </si>
  <si>
    <t>Dwynnir</t>
  </si>
  <si>
    <t>Ferni</t>
  </si>
  <si>
    <t>(beginning and ending points in their spans)</t>
  </si>
  <si>
    <t>Druun / Druuns / Druunish</t>
  </si>
  <si>
    <r>
      <t xml:space="preserve">288 AA1 - </t>
    </r>
    <r>
      <rPr>
        <b/>
        <sz val="8"/>
        <rFont val="Arial"/>
        <family val="2"/>
      </rPr>
      <t>Rise of the Hundra</t>
    </r>
    <r>
      <rPr>
        <sz val="8"/>
        <rFont val="Arial"/>
        <family val="2"/>
      </rPr>
      <t>: King Reynan Faric triumphs over the old Vold tribes, making his throne in the village of Gaelaga (later Furlaan, then Milady); Volds are scattered and disappear as a people</t>
    </r>
  </si>
  <si>
    <t>Volds ( - 288 AA1)</t>
  </si>
  <si>
    <t>80 WA1 - Celedonian Conquest: Tertius navy takes Fredegn Isle and Giserne Isle and Spargeus Legion invades Savren lands; Elves of Adulien massacre the Tertius navy when they attack their Adulien homeland</t>
  </si>
  <si>
    <t>110 WA1 - Celedonian Conquest: Spargeus Legion destroys the last of the Savren tribes in present-day Plenia, but is surprised to find a vast host of Orcs occupying western Amadar</t>
  </si>
  <si>
    <t>857 AA3 - The Hundra, Eymor, and Savren marshal forces to aide the western kingdoms of men; Elves of Ulynar march west, Elves of Ari'Aahn march east</t>
  </si>
  <si>
    <t xml:space="preserve">853 AA3 - the Orcs of Blood and Bone face the Myrda and eradicate them then withdraw to Wyvern Pass; Elves of Aldalinh and Adulien and Harduin forces are surrounded and ambushed at Wyvern Pass ; they flee west in retreat; </t>
  </si>
  <si>
    <t>853 AA3 - Orcs of the Teeth Banner destroy the armies of the Druun, then conquer goblinoid tribes around Spider Lake and enslave them into their armies; Orcs of the Claw Banner conquer Dark Keep, Hardkiln, and Silverok</t>
  </si>
  <si>
    <t>Druun / Druuns / Druunish ( - 853 AA3)</t>
  </si>
  <si>
    <t>808-882 PA4 - War of the Downs: Gnoll tribes defeat the Druun armies north of the Augemere Sea, forcing Druuns to withdraw from Vold lands; Vold tribes expand northward</t>
  </si>
  <si>
    <t>433 PA4 - Druuns cross the Augemere Sea and invade the lands of the Phranes and Volds (present-day Plenia and Treviland)</t>
  </si>
  <si>
    <t>522 - 547 PA3 - The Great Goblin Wars: the Gaufs out of present-day Erigoth aid the Druun tribes in waging war on the goblins north of the Augemere Sea</t>
  </si>
  <si>
    <t>551 PA3 - Rise of the Myrda: human tribes calling themselves the Myrda settle the area around the Sanguiine River</t>
  </si>
  <si>
    <t>Myrda / Myrdans / Myrdan (551 PA3 - 853 AA3)</t>
  </si>
  <si>
    <t>206 PA4 - Myrda priests call on their forgotten gods and construct the twin towers of the Watchlights of Carina: one on the mainland near Hoarfrost River and a second tower on the northern promontory of the Isle of Ronan</t>
  </si>
  <si>
    <t>(Dvar) Dvars (385 PA3 - 520 WA1)</t>
  </si>
  <si>
    <t>519 WA1 - The warrior Tumenar leads the fringe tribes north of the Mayden River to avoid slaughter by the Celedonians</t>
  </si>
  <si>
    <t>520 WA1 - Celedonian Conquest: Battle of Lazavik Lake: Crantor Legion slays the Dvar king Grivoryk and eradicates his armies; establishes a garrison at Targuth; End of the Dvar people</t>
  </si>
  <si>
    <t>270-330 WA2 - War of the Plains: the Tvariks, Zharovs, and Sablyars battle for control of the land</t>
  </si>
  <si>
    <t>521 WA1 - Tumenar travels to the Goldenhorn Vale and seeks the favor of the gods; he sustains the fringe tribes as they wait out the Celedonian occupation and earns the name Tumenar the Life Giver</t>
  </si>
  <si>
    <t>744 WA1 - Celedonian Conquest: Battle of Daghorn: the fringe tribes, now grown stronger, are known s the Tvariks, Zharovs, and Sablyars; they lure Celedonians to an open engagement near the Nastrond Forest; the Crantor Legion is encircled by light cavalry marching out of the Daghorn Forest and slowly decimated in the Battle of Daghorn</t>
  </si>
  <si>
    <t>Tvarik / Tvariks / Tvarikan  (744 WA1 - )</t>
  </si>
  <si>
    <t>Zharov / Zharovs / Zharovan  (744 WA1 - )</t>
  </si>
  <si>
    <t>Sablya / Sablyars / Sablyaran  (744 WA1 - )</t>
  </si>
  <si>
    <t>655 WA1 - Konaryk the High Rider, descendant of Tumenar the Life Giver, leads the fringe trimes in guerilla assaults on the Celedonians</t>
  </si>
  <si>
    <t>330 WA2 - Battle of Bones and Blood: the Sablyar warlord Volodar the Wind Rider conquers the rival tribes and unites the land under one banner; Kingdom of Hyderis forms and Volodar is crowned king</t>
  </si>
  <si>
    <t>333 WA2 - King Volodar bestows the lands around Targuth to the Tvariks, the lands of Bronde to the Zharovs, and claims Dethvau for his tribe of the Sablyars and the throne of Hyderis</t>
  </si>
  <si>
    <t>132 WA3 - Norgarde est. settlements in northwestern coastline of Amadar: Gragus, Iorung, Svolvaer, Braang, Kygard; the settlers come to be called the Kastavs</t>
  </si>
  <si>
    <t>Kastav settlements / Kastavs / Kastavan (132 WA3 - )</t>
  </si>
  <si>
    <t>780-810 PA4 - Second Seige of Amberon: Chieftain Skardi of Hahll hears of the fortunes of Amberon and recruits an army to march on the Dwarves</t>
  </si>
  <si>
    <t>Hegren / Hegren / Hegren (68 AA1 - )</t>
  </si>
  <si>
    <t>Skana / Skanes / Skanesh ( - 61 AA1)</t>
  </si>
  <si>
    <t>500 AA1 - Hegren break off from the town of Skurn and travel north to found the towns of Thiengis and Thiasi</t>
  </si>
  <si>
    <t>70 AA2 - Battle of the Godsbeard: Dwarves of Amberon, joined by Hegren and elven warriors of Laaktala, fight Krong's forces and barely survive</t>
  </si>
  <si>
    <t>20-170 AA2 - Terror of the Giants: giants come down from the Godsbeard, Hydar, and Raros mountains of Norgarde and lay waste to the land</t>
  </si>
  <si>
    <t xml:space="preserve">121-155 AA4 - Pox of Hela: a plague sweeps the lands of Norgarde; thousands die </t>
  </si>
  <si>
    <t>155 AA4 - Hanuhal, priest of Wodan, travels to Hel to vanquish the demon Stathuun and lift the plague</t>
  </si>
  <si>
    <t>610 AA4 - thieves from Halgar dress as women and sneak into the high hall in Volsung, make off with the magic Torc of the Gods</t>
  </si>
  <si>
    <t>541 AA4 - Heinar Hoarbeard, defeated by the king in Geirdir, retreats to the Isle of Algron; Hegren raids into Vard and Fenn lands cease</t>
  </si>
  <si>
    <t>22 - 541 AA4 - Hegren invasions of Vard and Fenn lands: Hakanvard Wyrmskin sacks Klaben and renames it Dammerung; the Hegren use the town as a luanching point for raids across the Howling Sea for the next five hundred years</t>
  </si>
  <si>
    <t>411 AA4 - Fennish town of Ketzel is conquered by Hegren invaders</t>
  </si>
  <si>
    <t>544 AA4 - Heinar Hoarbeard falls under the spell of a witch on the Isle of Algron who promises him great power; Heinar builds the town of Geldheim and Algron becomes the seat of a small but powerful line of rogue rulers called the Hoarkings and Hoarqueens</t>
  </si>
  <si>
    <t>598 - 662 WA1 - Scourge of the Sea Serpents: sea serpents appear around Hegren lands, becoming the major foe of Hegren sailors for seventy years</t>
  </si>
  <si>
    <t>293 WA1 - Celedonian Conquest: Tertius navy rounds the northern tip of Western Amadar and battles Hegren longboats awaiting them</t>
  </si>
  <si>
    <t>394 WA1 - Celedonian Conquest: Tertius navy attempts to invade Hegren fiords but is repelled</t>
  </si>
  <si>
    <t>662 WA1 - Kargus the Deaf dies slaying the last of the sea serpents in the Sea of Fenris; end of the Scourge of the Sea Serpents</t>
  </si>
  <si>
    <t>421 WA2 - Battle of the Sly Sails: pirate ships trick the Norgardians into a trap and destroy the fleet; end of Norgardian sea dominancy; the Sun Stone of Njord is lost in battle</t>
  </si>
  <si>
    <t>Norgarde / Norgardians / Norgardian ( - )</t>
  </si>
  <si>
    <t>184-188 WA2 - Vindulf's fleet hunts down pirate vessels in Korsair Bay; Vindulf makes camp on the Isle of Verigon, builds a fortress he calls Sørseil Keep which becomes a Norgardian stronghold for over two hundred years</t>
  </si>
  <si>
    <t>191 WA2 - Vindulf is named Sjømester (the Sea Master) and spends two decades plundering ships in the Myriad, Inner, and Ferrago Seas</t>
  </si>
  <si>
    <t>149-172 WA2 - War of the Fiords: battles wage throughout the fiords as Skala, Volsung, and Geirdir vie for control of Hegren lands</t>
  </si>
  <si>
    <t>172 WA2 - Battle of the Sea Wolf: Vindulf of Geirdir conquers his Hegren foes at sea and lays claim over all the lands; he is named high king</t>
  </si>
  <si>
    <r>
      <t xml:space="preserve">174 WA2 - </t>
    </r>
    <r>
      <rPr>
        <b/>
        <sz val="8"/>
        <rFont val="Arial"/>
        <family val="2"/>
      </rPr>
      <t xml:space="preserve">Rise of the Norgardians: </t>
    </r>
    <r>
      <rPr>
        <sz val="8"/>
        <rFont val="Arial"/>
        <family val="2"/>
      </rPr>
      <t>Vindulf names the Hegren lands Norgarde and all who live on them Norgardians; he issues a magic torc to the leaders of each of the major fiord regions and names them his jarls: Hreidmar, Halsla, Fjara, Brisingr, and Styrla</t>
    </r>
  </si>
  <si>
    <t>Hreidmar / Hreidmars / Hreidmarn (174 WA2 - )</t>
  </si>
  <si>
    <t>Halsla / Halslans / Halslan (174 WA2 - )</t>
  </si>
  <si>
    <t>Fjara / Fjarans / Fjaran (174 WA2 - )</t>
  </si>
  <si>
    <t>Brisingr / Brisingrs / Brisingren (174 WA2 - )</t>
  </si>
  <si>
    <t>Styrla / Styrlans / Styrlan (174 WA2 - )</t>
  </si>
  <si>
    <t>425 WA2 - Norgardians dwelling in Sørseil Keep are slain by the Syltharash tribe of Sahuagin; the keep is abandoned on the Isle of Verigon</t>
  </si>
  <si>
    <t>182 WA2 - King Vindulf finds the Sun Stone of Njord, god of the seas; with it he leads a Norgrdian fleet south to plunder the opens seas</t>
  </si>
  <si>
    <t>183-421 WA2 - Norgardian Sea Domination of the Inner Seas: King Vindulf's fleet crosses the Oberon Sea, fending off humanoid forces on the shore, and makes its way into the Bay of Banners</t>
  </si>
  <si>
    <t>808 PA4 - the evil wizard Iretrix rises to power past the High Fist Mountains; dark kingdom of Sadara forms in Eastern Amadar</t>
  </si>
  <si>
    <t>292 AA1 – End of the War of Falling Stars: after years of bloody battles, the Haka’Na tribes succeed in slaying the wizard Iretrix and the evil Kingdom of Sadara grows quiet</t>
  </si>
  <si>
    <t>Sadara / Sadarans / Sadaran (808 PA4 - 191 WA1)</t>
  </si>
  <si>
    <t>191 WA1 - Fall of Sadara: weakened by wars, the Sadara fall prey to Gnoll tribes Yokora, Itokwi, and Kawanuq</t>
  </si>
  <si>
    <t>182 WA1 - Tarashka the Iron Warrior leads the combined armies of the Haka'Na peoples and slays Vurzhak, ending the War of the Blood Hunt</t>
  </si>
  <si>
    <t>91-182 WA1 - War of the Blood Hunt: Vurzhak the Ravager, a Gnoll shaman, is gifted the Mantle of Yeenoghu which gives him enormous power; Vurzhak summons thousands of Gnoll warriors to march west to slaughter the humans</t>
  </si>
  <si>
    <t>Dawn of the Auran Tribes of Humans in the western regions of the continent of Arnland</t>
  </si>
  <si>
    <t>320 PA1 - Pelor smiles upon the lands of western Arnland and shows himself to the Aurans living there; he commissions them to take up the way of the light</t>
  </si>
  <si>
    <t>232 PA2 - Calaithe's army marches to other Auran cities, defeating the local garrisons and freeing more enslaved women</t>
  </si>
  <si>
    <t>233 PA2 - Calaithe's forces enter the Tarbian desert, beginning a grueling trek eastward to escape Auran forces</t>
  </si>
  <si>
    <t>235 PA2 - Battle of Calaithe's Flight: After surviving many perils in the Tarbian desert, Calaithe's forces defeat combined Auran and Ebon forces at the Thyra Gates to enter the lands of modern-day Mythenia</t>
  </si>
  <si>
    <t>Akerons (141 PA4 - 200 AA2); Prodians?</t>
  </si>
  <si>
    <t>Dawn of the Akeron Tribes of Humans in the continent of Arnland</t>
  </si>
  <si>
    <t>232 PA2 - Calaithe's army marches to other Auran cities, defeating the local garrisons and freeing more enslaved women; Auran general Aranthus marches his armies after Calaithe</t>
  </si>
  <si>
    <t>234 PA2 - Auran general Aranthus forms a pact with the Ebons to join forces to capture Elaithe and her followers</t>
  </si>
  <si>
    <t>237 PA2 - the Amazon kingdom is formed on the Isle of Dymoneia</t>
  </si>
  <si>
    <t>236 PA2 - Calaithe's Last Stand: Calaithe sacrifices herself and her personal guard holding off the Auran, Ebon, and Akeron forces as ten thousand women escape to the Isle of Dymoneia; a sorceress among the women, Eleftheria, creates a powerful illusion that the ship was swallowed by the Kraken</t>
  </si>
  <si>
    <r>
      <t xml:space="preserve">280-435 PA2 - </t>
    </r>
    <r>
      <rPr>
        <b/>
        <sz val="8"/>
        <rFont val="Arial"/>
        <family val="2"/>
      </rPr>
      <t>Cataphract Wars</t>
    </r>
    <r>
      <rPr>
        <sz val="8"/>
        <rFont val="Arial"/>
        <family val="2"/>
      </rPr>
      <t>: the lands of present-day Mythenia are gripped in war between the northern, central, and southern peoples; the conflict helps form the identities of the towns and cities but also created never ending tensions between these regions</t>
    </r>
  </si>
  <si>
    <t>824 PA2 - the hero Stadius slays Vachuno and weds the princess of Vesta</t>
  </si>
  <si>
    <t>10-280 PA3 - Reign of the Mystics: priests of darkness spread fear and oppression over the Auran lands (present-day Celedon)</t>
  </si>
  <si>
    <t>280 PA3 - End of the Reign of Mystics: the warior philosopher Oentericus leads a hunt against the dark priests and hunts them all down, destroying their order</t>
  </si>
  <si>
    <t>27 WA1 - the Celedonian King Degridus enters Rosara Valley during the Festival of Quinquatria and, lusting for power, becomes the first ruler to spurn the gifts of health and plenty for his people; instead he seizes one of the sacred totems of power: dominion</t>
  </si>
  <si>
    <t>29 WA1 - the geyer dries up; Degridus, desperate for more Avadom steel, breaks into the Temple of Volitia and steals the totem of power; in the process he destroys the rest of the totems; the act of desecration activates all the volcanoes in Rosara Valley and turns the green vale into a smoking, charred ruin</t>
  </si>
  <si>
    <t>The Doom of Degridus (sad)</t>
  </si>
  <si>
    <t>708 WA1 - Celedonian Conquest: priests warn Emperor Glautus of the Curse of Abraxas and urge him to restore the Temple of Volitia by returning the totems of power; Glautus has the priests put to death and the temple sealed off; some say this is the beginning of the end for the Celedon Empire</t>
  </si>
  <si>
    <t>29 WA2 - Emperor Aulus, desperate to rekindle his failing empire, is beguiled by the devil Vrozhgul to unseal the old Temple of Volitia in Rosara Vale and place a new Totem of Power upon it; Aulus and his army are struck dead in a torrent of fire and the temple is lost forever</t>
  </si>
  <si>
    <r>
      <t xml:space="preserve">613 - 628 PA3 - </t>
    </r>
    <r>
      <rPr>
        <b/>
        <sz val="8"/>
        <rFont val="Arial"/>
        <family val="2"/>
      </rPr>
      <t>War of the Dead</t>
    </r>
    <r>
      <rPr>
        <sz val="8"/>
        <rFont val="Arial"/>
        <family val="2"/>
      </rPr>
      <t>: Armies from Vesta, Catonia, Copia, and Tytan join with the Dwarves of Berylor to battle the undead hordes from Rosara that threaten to take over the lands</t>
    </r>
  </si>
  <si>
    <t>29 WA2 - The Doom of Degridus: the plans of Vrozhgul are achieved and the old portals of the wizard Avidius Carnifex are re-opened. The  once-lush Rosara Valley crumbles into a fiery ruin sending plumes of smoke into the skies above Celedon and raining down ash; tunnels open into the depths, from which hordes of fell creatures stream forth and infest all of Celedon; the vale is renamed Abraxas after the curse that foretold this doom</t>
  </si>
  <si>
    <t>21-84 PA4 - The Scourge of Decima</t>
  </si>
  <si>
    <t>21 PA4 - Decima the sorceress attracts a cult and is driven from the land of northern modern-day Celedon; the Cult of Decima moves to the Isle of Priapus</t>
  </si>
  <si>
    <t xml:space="preserve">452 PA4 - Battle of Stolen Stones: King Mardu of present-day Evolos conquers the Auran tribes in northern Arnland, beginning the rise of the Tavian people in Arnland </t>
  </si>
  <si>
    <t>392 AA1 - with most of the Auran armies destroyed, three Tavian tribes form up to wage a hopeless war agains the Orcs in nothern, central, and southern lands of westeran Arnland; they are called the Three Banner Army</t>
  </si>
  <si>
    <t>404 AA1 - Battle of the Lost Hope: the Three Banners converge at the Valley of Elysia to take on Hargil's army; the dark shamans, near victory, begin fighting over the Hundred Hide Mantle to assume its power and the hero Velthuria cuts the mantle with his sword Thuranikus; Tavians crush the Orc host and are victorious</t>
  </si>
  <si>
    <t>381-404 AA1 - War of Extermination - Orc tribes under Hargil the Bloodless swarm over all of Celedon, wiping out villages and towns; the old Auran tribes are decimated and the kingdom collapses</t>
  </si>
  <si>
    <t>Aura / Aurans / Auran ( - 381 AA1)</t>
  </si>
  <si>
    <t>411 AA1 - Kingdom of Tavia is formed and Velthuria is crowned first queen of the Tavians with her throne in Evolos</t>
  </si>
  <si>
    <t>84 AA2 - Founding of the city of Aquila; Tavian chieftain Orius commissions the Vale of Olysium as a preserve where crops are grown and are under the protection of the throne in Evolos</t>
  </si>
  <si>
    <t>602 AA4 - the city of Aqulia is taken over by patricians calling themselves Celedonians</t>
  </si>
  <si>
    <t>224-313 AA4 - the Paragon Wars: King Malcanon begins centuries of darkness in Tavia in pursuit of perfection in the Tavian people; he orders a purge of anyone falling outside his ideals for humanity; countless thousands are hunted down for appearing or behaving differently than Malcanon's ideal</t>
  </si>
  <si>
    <t>242 AA4 - Flight of the Green Sails: the cleric Salmus secretly organizes an armada of small merchant ships for a mass evacuation of hunted people out of Tavia; their green sails are their secret sign of safety to anyone seeking refuge</t>
  </si>
  <si>
    <t>301 AA4 - Lucarion Aegidus, an Aetheran, begins a campaign of guerilla attacks on the Tavian; people call him Concordius, uniter of the people</t>
  </si>
  <si>
    <t>301-313 AA4 - Concordius' armies grow as more non-Tavian tribes join him; they defeat the king's forces and liberate oppressed people first in southern Tavia and slowly move north to the capital in Evolos</t>
  </si>
  <si>
    <t>313 AA4 - Battle of Equus Plains: Concordian armies defeat the armies of King Granor, descendant of Malcanon; end of Paragon Wars and end of Tavian rule in western Arnland</t>
  </si>
  <si>
    <t>316 AA4 - Lucarion Aegidus is crowned King Concordius in Aquila and forms a confederation of the regions in Aquila; Council of Aquila is created to give all regions shared power</t>
  </si>
  <si>
    <t>582-602 AA4 - Discordian Wars: civil war breaks out between the eight regions of Concordia</t>
  </si>
  <si>
    <t>229 AA4 - Paragon Purge: regional people not of Tavian lineage are rounded up: Caldarians, Arcanians, Raventians, Aetherans, Merydians, Leonisians, Sombrians, and Carnans</t>
  </si>
  <si>
    <t>597 AA4 - Daxinius Volcar, a paladin, receives a vision to conquer all of Concordia and form a stronger land under one Emperor; Volcar begins a campaign to conquer all the regions</t>
  </si>
  <si>
    <t>603 AA4 - Daxinius Volcar marches into Aquila and dissolves the Council of Aquila; names the land Celedon and himself its first emperor</t>
  </si>
  <si>
    <t>610 AA4 - Emperor Volcar brokers a deal with the Darmidians to finance a build-up in arms</t>
  </si>
  <si>
    <t>Celedon / Celedonians / Celedonian (603 AA4 - )</t>
  </si>
  <si>
    <t>Tavia / Tavians / Tavian (411 AA1 - 313 AA4)</t>
  </si>
  <si>
    <t>316 - 582 AA4 - Concordian Age: Council of Aquila jointly rules all of western Amadar which they call Concordia; regions slowly begin to form their own identities: Caldarians, Arcanians, Raventians, Aetherans, Merydians, Leonisians, Sombrians, and Carnans</t>
  </si>
  <si>
    <t>Concordia / Concordians / Concordian (316 - 582 AA4)</t>
  </si>
  <si>
    <t>Caldaria / Caldarians / Caldaria (316 AA4 - )</t>
  </si>
  <si>
    <t>Arcania / Arcanians / Arcanian (316 AA4 - )</t>
  </si>
  <si>
    <t>Raventia / Raventians / Raventian (316 AA4 - )</t>
  </si>
  <si>
    <t>Aethera / Aetherans / Aetheran (316 AA4 - )</t>
  </si>
  <si>
    <t>Merydia / Merydians / Merydian (316 AA4 - )</t>
  </si>
  <si>
    <t>Leonis / Leonisians / Leonisian (316 AA4 - )</t>
  </si>
  <si>
    <t>Sombria / Sombrians / Sombrian (316 AA4 - )</t>
  </si>
  <si>
    <t>Carna / Carnans / Carnan (316 AA4 - )</t>
  </si>
  <si>
    <t>148 PA2 - City of Ankhtiri is founded, beginning the period of the Ebon civilization in middle Arnland</t>
  </si>
  <si>
    <t xml:space="preserve">411 PA2 - The Nephera, sea people of the Isle of Phoenix, attack the fledgling city of Ankhtiri </t>
  </si>
  <si>
    <t>422-791 PA2 - Reign of Phoenix: after many battles the Nephera rule over most of southern Tarbia</t>
  </si>
  <si>
    <t>Nephera (411-791 PA2)</t>
  </si>
  <si>
    <t>791 PA2 - Battle of Khnurn: Ankhtiri naval commander Shak-amen destroys the Phoenix fleet, crushing the Nepheran hold on the region; end of Nepheran rule outside of the Isle of Phoenix</t>
  </si>
  <si>
    <t>421-501 AA1 - War of the Ewers - Fajar clans learn of the prophecy and feud to control who will find and control the lost cities; demons hear of the feud among men and join the battle to seize the ewers</t>
  </si>
  <si>
    <t>Fajar (Almadina) (502 AA1 - 100 WA1)</t>
  </si>
  <si>
    <t>Ebons (148 PA2 - 73 PA4)</t>
  </si>
  <si>
    <t>33 AA3 - Alyaqut syndicate issues a proposal to the Amazons: marriage of their queen to a Tarbian prince and permission to build a port on the Isle of Dymoneia; the Amazons refuse</t>
  </si>
  <si>
    <t>322 AA3 - (Emaraad) War of the Poison Web: Dwarven Kingdoms of Emaraad falls to the Drow; Izla crowned queen of the Drow Kingdom of Hadronath</t>
  </si>
  <si>
    <t>498 PA4 - Dractus invades Tebrin in W. Gaeadon, sacks Iolanth, drives out the invaders from Drommica and Arropos; his spies report rumors of the Crown of Power being collected by a wizard in Svarog Vale</t>
  </si>
  <si>
    <t>Tebri (560 PA2 - 181 AA1)</t>
  </si>
  <si>
    <t>422 WA2 - Fall of Finndra - Orcs and goblins overwhelm the city of Kandel and burn it to the ground</t>
  </si>
  <si>
    <t>311 WA1 - the Kingdom of Finndra grows out of Kandel; it is a prosperous kingdom where humans live in harmony with the creatures of Hiliea Vale and enjoy an abundant farming culture</t>
  </si>
  <si>
    <t>Finndra / Finndrans / Finndran (311 WA2 - 422 WA2)</t>
  </si>
  <si>
    <t>252 AA4 - the Green Sails enter Mythenia: after many adventures at sea the fleet enters Sargon and her people given refuge</t>
  </si>
  <si>
    <t>254 AA4 - the Last Flight of the Green Sails: cultists lurking in Sargon incite mobs to protest the refugees and ask the rulers to hand them over for their sacrifices; the local priest Aggelos warns the fleet and begs them to accept the local peasants as part of their caravan; the fleet grows by another dozen ships and sets sail to the open sea</t>
  </si>
  <si>
    <t>244 AA4 - the Green Sails enter Tarbia: after two years of rescuing people along the shores of Tavia, the fleet has grown larger and is welcomed in Ankhtiri</t>
  </si>
  <si>
    <t>246 AA4 - Second Flight of the Green Sails: the cleric Asamud petitions Salmus to let the beleagured slaves of Sargon join his fleet, another twenty ships join the caravan</t>
  </si>
  <si>
    <t>256 AA4 - the Green Sails arrive at the shores of the old Tebrin lands; the four priests: Salmus, Asamud, Kaafiyah, and Aggelos bless the land and are welcomed by the local gods to settle here in peace</t>
  </si>
  <si>
    <t>441 AA4 – Founding of the city of Oisia: after years of toil and peril the refugee people who fled under the Green Sails build a permanent town on the sight of the old Tebrin city of Iolanth and name themselves the Adhanar</t>
  </si>
  <si>
    <t>444 AA4 - Morvoren, half-fae hero of the people, crowned first Queen of Adhanar; they erect a great statue to the four priests who safeguarded them here</t>
  </si>
  <si>
    <t>Adhanarin (441 AA4 - )</t>
  </si>
  <si>
    <t>90 PA1 - the gods Sobek, Aten, Seker, Sekhmet, Pakhet, Khepri, and Thoth visit the wide sands of the Tarbian Desert on their magical barge. Each of them bring forth water from the sands and birth what would be the three Jeweled Cities. A mighty series of rivers are created to flow throughout the desert.</t>
  </si>
  <si>
    <t>505 PA1 - The holy book Medu-Djat "Words of the Eternal" is written; Ramahatra becomes the first high priest of the old gods in Ebon, sets down a code of laws that is used for the span of Ebon civilization</t>
  </si>
  <si>
    <t>161-212 PA2 - Rise of the Ebon cities: Ebon priests divine the locations of three massive aquifers left by the gods in the midst of the desert; they birth three desert towns that will grow into the great cities of Ashakhun, Hafkhun, and Tijakhun</t>
  </si>
  <si>
    <t>175 PA2 - Ebon ships travel along the coast and found the the coastal towns of Qasrakhun, Qadrikhun, and Darmikhun</t>
  </si>
  <si>
    <t>833 PA1 - the Numeret found the cursed city of Mandis Mortis</t>
  </si>
  <si>
    <t>120 PA3 - Apophis, high priest to Khepri, begins building the Qasramaq, a vast complex of tombs and temples beneath Ashakhun (present-day Asharaat)</t>
  </si>
  <si>
    <t>200 PA3 - the Order of the Scarab is founded in Ashakhun, dedicated to honoring the ancient gods by delving into the underworld; the paladins pledge to extend the Qasramaq and defend its secrets</t>
  </si>
  <si>
    <t>680 PA3 - the Qasramaq is complete: after five hundred years of work, tunnels stretch deep undergound connecting all seven cities of Tarbia as well as secret subterranean palaces</t>
  </si>
  <si>
    <t>741 PA3 - the high priestess Amenset is consumed with lust for power and takes over the Qasramaq, slaying the Order of the Scarab</t>
  </si>
  <si>
    <t>741-762 PA3 - Terror of Amenset: the high priestess terrorizes all of Tarbia, summoning demons that emerge from the Qasramaq to destroy the surface cities</t>
  </si>
  <si>
    <t>762 PA3 - a handful of surviving Scarab paladins and clerics, thought dead, emerge from the Qasramaq pits to wage war on Amenset</t>
  </si>
  <si>
    <t>490 WA2 - the demon Uzarel is released from the Qasramaq; he unleashes a neverending night on the Tarbian deserts</t>
  </si>
  <si>
    <t>73-175 PA4 - Hourglass of Ages unleashes a sandstorm that lasts a hundred years and wipes out the ancient Ebon Empire, burying their cities forever; the Qasramaq underground complex, a secret known only to a few, becomes forgotten</t>
  </si>
  <si>
    <t>884 AA2 - War of the Scrolls ends in a cataclysm, blasting the land all around Hafzara but sealing portals to other worlds; the hero Zahir al-Din drives back the hordes of evil and gains prominence</t>
  </si>
  <si>
    <t xml:space="preserve">782-884 AA2 - War of the Scrolls: evil wizard Moharem of Hafzara discovers the Scrolls of Badru, priests on either side call on assistance from the Qareen to prevail. </t>
  </si>
  <si>
    <t>677 AA1 - Cult of Numeret is revived in Mandis Mortis; Iblis al-Mazhar rises as the dark high priest</t>
  </si>
  <si>
    <t>679-684 AA1 - Iblis and his followers terrorize the land</t>
  </si>
  <si>
    <t>684 AA1 - Layla al-Nujum, cleric of Sekhmet, leads an assault on Mandis Mortis and slays Ibilis; Layla causes Mandis Mortis to sink beneath the sands</t>
  </si>
  <si>
    <t>37 AA3 - Amazons defeat the mercenaries on land and cast the Sunduq Albahr into the sea; the freed Kraken turns on the towns of Vyper and Saqqara and destroys them, ending the Alyaqut syndicate</t>
  </si>
  <si>
    <t>403 AA1 - the kings of the Kita and Azuma kingdoms join Masuharu in purging wizards in Sakura</t>
  </si>
  <si>
    <t>150 WA2 - City of Qadimar beseiged by the Banu Zadaar tribe of Badawi</t>
  </si>
  <si>
    <t>161 WA2 - the Order of Alsalam out of Qadimar leads the Badawi nomadic people in a victory over the Zadaar, driving them out to the wastelands</t>
  </si>
  <si>
    <t>81 AA2 - Purge of the Shayṭān: desperate for help, the seven cities recruit the help of the nomadic Badawi to fight Amenset's demons plaguing the land</t>
  </si>
  <si>
    <t>887 PA2 - Rakhamen unites the Ebon peoples and commissions the Crown of Pschent; the Badawi nomads politely ignore the pageantry and return to the desert</t>
  </si>
  <si>
    <t>90 PA4 - the Fajar peoples shelter in the Vale of Atiaia while the world outside is buried beneath the Sands of Time; they are a mix of coastal town people; the nomadic people (Badawi) find shelter in the desert and ride out the long storm</t>
  </si>
  <si>
    <t>Dawn of the Ebon and Badawi Tribes of Humans in the continent of Arnland</t>
  </si>
  <si>
    <t>Badawi ( - )</t>
  </si>
  <si>
    <t xml:space="preserve">526 WA1 - Celedonian Conquest: Surrounded by Celedonians, Maisara el-Salim battles to keep the oversized enemy forces engaged while the Badawi sorcerer Haraam calls down a giant sandstorm to consume everyone including Maisara's forces </t>
  </si>
  <si>
    <t>511 AA1 - The Fajar tap the hidden springs on the sites of the six other ancient Ebon cities with the help of the Alabaster Ewers; each city is renamed in the Fajar fashion: Darmidia, Hafzara, Qadimar, Tijara, Qasrath, and Asharaat</t>
  </si>
  <si>
    <t>565 AA1 - the Badawi coalesce into seven distinct tribes: Banu Muqtar, Banu Safir, Banu Qazir, Banu Huzam, Banu Hadriim, Banu Barzah, and Banu Zadaar</t>
  </si>
  <si>
    <t xml:space="preserve">Tarbians / Badawi: Banu Muqtar (556 AA1 - </t>
  </si>
  <si>
    <t xml:space="preserve">Tarbians / Badawi: Banu Safir (556 AA1 - </t>
  </si>
  <si>
    <t xml:space="preserve">Tarbians / Badawi: Banu Qazir (556 AA1 - </t>
  </si>
  <si>
    <t xml:space="preserve">Tarbians / Badawi: Banu Huzam (556 AA1 - </t>
  </si>
  <si>
    <t xml:space="preserve">Tarbians / Badawi: Banu Barzah (556 AA1 - </t>
  </si>
  <si>
    <t xml:space="preserve">Tarbians / Badawi: Banu Zadaar (556 AA1 - </t>
  </si>
  <si>
    <t xml:space="preserve">Fajar / Badawi: Banu Muqtar (556 AA1 - </t>
  </si>
  <si>
    <t xml:space="preserve">Fajar / Badawi: Banu Safir (556 AA1 - </t>
  </si>
  <si>
    <t xml:space="preserve">Fajar / Badawi: Banu Qazir (556 AA1 - </t>
  </si>
  <si>
    <t xml:space="preserve">Fajar / Badawi: Banu Huzam (556 AA1 - </t>
  </si>
  <si>
    <t xml:space="preserve">Fajar / Badawi: Banu Barzah (556 AA1 - </t>
  </si>
  <si>
    <t>Fajar / Badawi: Banu Zadaar (556 AA1 -</t>
  </si>
  <si>
    <t xml:space="preserve">Tarbians / Badawi: Banu Hadriim (556 AA1 - </t>
  </si>
  <si>
    <t xml:space="preserve">Fajar / Badawi: Banu Hadriim (556 AA1 -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</si>
</sst>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8"/>
      <name val="Arial"/>
      <family val="2"/>
    </font>
    <font>
      <sz val="8"/>
      <color indexed="9"/>
      <name val="Arial"/>
      <family val="2"/>
    </font>
    <font>
      <sz val="6"/>
      <name val="Arial"/>
      <family val="2"/>
    </font>
    <font>
      <b/>
      <sz val="10"/>
      <name val="Arial"/>
      <family val="2"/>
    </font>
    <font>
      <sz val="8"/>
      <color indexed="46"/>
      <name val="Arial"/>
      <family val="2"/>
    </font>
    <font>
      <sz val="8"/>
      <color indexed="9"/>
      <name val="Arial"/>
      <family val="2"/>
    </font>
    <font>
      <sz val="10"/>
      <name val="Arial"/>
      <family val="2"/>
    </font>
    <font>
      <sz val="8"/>
      <color rgb="FFFF0000"/>
      <name val="Arial"/>
      <family val="2"/>
    </font>
    <font>
      <b/>
      <sz val="10"/>
      <color theme="0"/>
      <name val="Arial"/>
      <family val="2"/>
    </font>
    <font>
      <sz val="10"/>
      <color theme="0"/>
      <name val="Arial"/>
      <family val="2"/>
    </font>
    <font>
      <sz val="8"/>
      <color theme="0"/>
      <name val="Arial"/>
      <family val="2"/>
    </font>
    <font>
      <sz val="8"/>
      <color rgb="FF7030A0"/>
      <name val="Arial"/>
      <family val="2"/>
    </font>
    <font>
      <sz val="10"/>
      <color rgb="FF7030A0"/>
      <name val="Arial"/>
      <family val="2"/>
    </font>
    <font>
      <sz val="8"/>
      <color theme="9" tint="-0.499984740745262"/>
      <name val="Arial"/>
      <family val="2"/>
    </font>
    <font>
      <sz val="8"/>
      <color theme="0" tint="-0.499984740745262"/>
      <name val="Arial"/>
      <family val="2"/>
    </font>
    <font>
      <b/>
      <sz val="14"/>
      <name val="Arial"/>
      <family val="2"/>
    </font>
    <font>
      <b/>
      <sz val="8"/>
      <name val="Arial"/>
      <family val="2"/>
    </font>
    <font>
      <u/>
      <sz val="10"/>
      <color theme="10"/>
      <name val="Arial"/>
      <family val="2"/>
    </font>
    <font>
      <b/>
      <sz val="8"/>
      <color theme="0"/>
      <name val="Arial"/>
      <family val="2"/>
    </font>
    <font>
      <b/>
      <sz val="8"/>
      <color indexed="9"/>
      <name val="Arial"/>
      <family val="2"/>
    </font>
    <font>
      <b/>
      <sz val="11"/>
      <color theme="1"/>
      <name val="Calibri"/>
      <family val="2"/>
      <scheme val="minor"/>
    </font>
    <font>
      <sz val="11"/>
      <color rgb="FF0070C0"/>
      <name val="Calibri"/>
      <family val="2"/>
      <scheme val="minor"/>
    </font>
    <font>
      <b/>
      <sz val="11"/>
      <color rgb="FF0070C0"/>
      <name val="Calibri"/>
      <family val="2"/>
      <scheme val="minor"/>
    </font>
    <font>
      <sz val="11"/>
      <name val="Calibri"/>
      <family val="2"/>
      <scheme val="minor"/>
    </font>
    <font>
      <strike/>
      <sz val="10"/>
      <name val="Arial"/>
      <family val="2"/>
    </font>
    <font>
      <strike/>
      <sz val="8"/>
      <name val="Arial"/>
      <family val="2"/>
    </font>
  </fonts>
  <fills count="31">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40"/>
        <bgColor indexed="64"/>
      </patternFill>
    </fill>
    <fill>
      <patternFill patternType="solid">
        <fgColor indexed="60"/>
        <bgColor indexed="64"/>
      </patternFill>
    </fill>
    <fill>
      <patternFill patternType="solid">
        <fgColor indexed="10"/>
        <bgColor indexed="64"/>
      </patternFill>
    </fill>
    <fill>
      <patternFill patternType="solid">
        <fgColor indexed="57"/>
        <bgColor indexed="64"/>
      </patternFill>
    </fill>
    <fill>
      <patternFill patternType="solid">
        <fgColor rgb="FFFF0000"/>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bgColor indexed="64"/>
      </patternFill>
    </fill>
    <fill>
      <patternFill patternType="solid">
        <fgColor theme="4" tint="0.79998168889431442"/>
        <bgColor indexed="64"/>
      </patternFill>
    </fill>
    <fill>
      <patternFill patternType="solid">
        <fgColor rgb="FF00B050"/>
        <bgColor indexed="64"/>
      </patternFill>
    </fill>
    <fill>
      <patternFill patternType="solid">
        <fgColor rgb="FF7030A0"/>
        <bgColor indexed="64"/>
      </patternFill>
    </fill>
    <fill>
      <patternFill patternType="solid">
        <fgColor theme="0" tint="-0.34998626667073579"/>
        <bgColor indexed="64"/>
      </patternFill>
    </fill>
    <fill>
      <patternFill patternType="solid">
        <fgColor rgb="FF00B0F0"/>
        <bgColor indexed="64"/>
      </patternFill>
    </fill>
    <fill>
      <patternFill patternType="solid">
        <fgColor theme="9" tint="-0.499984740745262"/>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rgb="FFFFFF99"/>
        <bgColor indexed="64"/>
      </patternFill>
    </fill>
    <fill>
      <patternFill patternType="solid">
        <fgColor theme="5" tint="0.79998168889431442"/>
        <bgColor indexed="64"/>
      </patternFill>
    </fill>
    <fill>
      <patternFill patternType="solid">
        <fgColor theme="9" tint="0.79998168889431442"/>
        <bgColor indexed="64"/>
      </patternFill>
    </fill>
  </fills>
  <borders count="93">
    <border>
      <left/>
      <right/>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top/>
      <bottom style="thick">
        <color auto="1"/>
      </bottom>
      <diagonal/>
    </border>
    <border>
      <left style="thick">
        <color indexed="64"/>
      </left>
      <right/>
      <top/>
      <bottom style="thick">
        <color auto="1"/>
      </bottom>
      <diagonal/>
    </border>
    <border>
      <left/>
      <right style="thick">
        <color indexed="64"/>
      </right>
      <top/>
      <bottom style="thick">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hair">
        <color indexed="64"/>
      </top>
      <bottom/>
      <diagonal/>
    </border>
    <border>
      <left style="medium">
        <color indexed="64"/>
      </left>
      <right/>
      <top style="hair">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ck">
        <color auto="1"/>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ck">
        <color auto="1"/>
      </right>
      <top style="thick">
        <color auto="1"/>
      </top>
      <bottom/>
      <diagonal/>
    </border>
    <border>
      <left/>
      <right style="thick">
        <color auto="1"/>
      </right>
      <top style="thin">
        <color indexed="64"/>
      </top>
      <bottom/>
      <diagonal/>
    </border>
    <border>
      <left/>
      <right style="thick">
        <color auto="1"/>
      </right>
      <top/>
      <bottom style="hair">
        <color indexed="64"/>
      </bottom>
      <diagonal/>
    </border>
    <border>
      <left/>
      <right style="thick">
        <color auto="1"/>
      </right>
      <top style="hair">
        <color indexed="64"/>
      </top>
      <bottom style="hair">
        <color indexed="64"/>
      </bottom>
      <diagonal/>
    </border>
    <border>
      <left/>
      <right style="thick">
        <color auto="1"/>
      </right>
      <top style="hair">
        <color indexed="64"/>
      </top>
      <bottom style="thin">
        <color indexed="64"/>
      </bottom>
      <diagonal/>
    </border>
    <border>
      <left/>
      <right style="thick">
        <color auto="1"/>
      </right>
      <top style="thin">
        <color indexed="64"/>
      </top>
      <bottom style="hair">
        <color indexed="64"/>
      </bottom>
      <diagonal/>
    </border>
    <border>
      <left/>
      <right style="thick">
        <color auto="1"/>
      </right>
      <top/>
      <bottom/>
      <diagonal/>
    </border>
    <border>
      <left/>
      <right style="thick">
        <color auto="1"/>
      </right>
      <top style="thin">
        <color indexed="64"/>
      </top>
      <bottom style="thin">
        <color indexed="64"/>
      </bottom>
      <diagonal/>
    </border>
    <border>
      <left/>
      <right style="thick">
        <color auto="1"/>
      </right>
      <top/>
      <bottom style="medium">
        <color indexed="64"/>
      </bottom>
      <diagonal/>
    </border>
    <border>
      <left/>
      <right style="thick">
        <color auto="1"/>
      </right>
      <top style="hair">
        <color indexed="64"/>
      </top>
      <bottom/>
      <diagonal/>
    </border>
    <border>
      <left/>
      <right style="thick">
        <color auto="1"/>
      </right>
      <top style="hair">
        <color indexed="64"/>
      </top>
      <bottom style="medium">
        <color indexed="64"/>
      </bottom>
      <diagonal/>
    </border>
    <border>
      <left/>
      <right style="medium">
        <color indexed="64"/>
      </right>
      <top/>
      <bottom style="thick">
        <color auto="1"/>
      </bottom>
      <diagonal/>
    </border>
  </borders>
  <cellStyleXfs count="2">
    <xf numFmtId="0" fontId="0" fillId="0" borderId="0"/>
    <xf numFmtId="0" fontId="18" fillId="0" borderId="0" applyNumberFormat="0" applyFill="0" applyBorder="0" applyAlignment="0" applyProtection="0"/>
  </cellStyleXfs>
  <cellXfs count="576">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center"/>
    </xf>
    <xf numFmtId="0" fontId="1" fillId="0" borderId="1" xfId="0" applyFont="1" applyBorder="1" applyAlignment="1">
      <alignment horizontal="right"/>
    </xf>
    <xf numFmtId="0" fontId="3" fillId="0" borderId="0" xfId="0" applyFont="1"/>
    <xf numFmtId="0" fontId="0" fillId="0" borderId="2" xfId="0" applyBorder="1"/>
    <xf numFmtId="0" fontId="0" fillId="2" borderId="9" xfId="0" applyFill="1" applyBorder="1"/>
    <xf numFmtId="0" fontId="2" fillId="3" borderId="0" xfId="0" applyFont="1" applyFill="1"/>
    <xf numFmtId="0" fontId="1" fillId="4" borderId="0" xfId="0" applyFont="1" applyFill="1"/>
    <xf numFmtId="0" fontId="2" fillId="4" borderId="0" xfId="0" applyFont="1" applyFill="1"/>
    <xf numFmtId="0" fontId="3" fillId="0" borderId="0" xfId="0" applyFont="1" applyAlignment="1">
      <alignment textRotation="90"/>
    </xf>
    <xf numFmtId="0" fontId="1" fillId="0" borderId="14" xfId="0" applyFont="1" applyBorder="1" applyAlignment="1">
      <alignment horizontal="center"/>
    </xf>
    <xf numFmtId="0" fontId="1" fillId="0" borderId="15" xfId="0" applyFont="1" applyBorder="1" applyAlignment="1">
      <alignment horizontal="center"/>
    </xf>
    <xf numFmtId="0" fontId="1" fillId="0" borderId="15" xfId="0" applyFont="1" applyBorder="1"/>
    <xf numFmtId="0" fontId="1" fillId="0" borderId="17" xfId="0" applyFont="1" applyBorder="1"/>
    <xf numFmtId="0" fontId="1" fillId="0" borderId="16" xfId="0" applyFont="1" applyBorder="1"/>
    <xf numFmtId="0" fontId="1" fillId="0" borderId="18" xfId="0" applyFont="1" applyBorder="1" applyAlignment="1">
      <alignment horizontal="center"/>
    </xf>
    <xf numFmtId="0" fontId="1" fillId="0" borderId="19" xfId="0" applyFont="1" applyBorder="1"/>
    <xf numFmtId="0" fontId="1" fillId="0" borderId="20" xfId="0" applyFont="1" applyBorder="1"/>
    <xf numFmtId="0" fontId="1" fillId="0" borderId="21" xfId="0" applyFont="1" applyBorder="1"/>
    <xf numFmtId="0" fontId="1" fillId="0" borderId="14" xfId="0" applyFont="1" applyBorder="1"/>
    <xf numFmtId="0" fontId="1" fillId="0" borderId="22" xfId="0" applyFont="1" applyBorder="1"/>
    <xf numFmtId="0" fontId="1" fillId="6" borderId="15" xfId="0" applyFont="1" applyFill="1" applyBorder="1"/>
    <xf numFmtId="0" fontId="1" fillId="6" borderId="16" xfId="0" applyFont="1" applyFill="1" applyBorder="1"/>
    <xf numFmtId="0" fontId="1" fillId="6" borderId="17" xfId="0" applyFont="1" applyFill="1" applyBorder="1"/>
    <xf numFmtId="0" fontId="1" fillId="0" borderId="23" xfId="0" applyFont="1" applyBorder="1"/>
    <xf numFmtId="0" fontId="1" fillId="4" borderId="15" xfId="0" applyFont="1" applyFill="1" applyBorder="1"/>
    <xf numFmtId="0" fontId="8" fillId="0" borderId="0" xfId="0" applyFont="1"/>
    <xf numFmtId="0" fontId="1" fillId="8" borderId="15" xfId="0" applyFont="1" applyFill="1" applyBorder="1"/>
    <xf numFmtId="0" fontId="2" fillId="0" borderId="15" xfId="0" applyFont="1" applyBorder="1"/>
    <xf numFmtId="0" fontId="1" fillId="9" borderId="15" xfId="0" applyFont="1" applyFill="1" applyBorder="1"/>
    <xf numFmtId="0" fontId="1" fillId="9" borderId="19" xfId="0" applyFont="1" applyFill="1" applyBorder="1"/>
    <xf numFmtId="0" fontId="1" fillId="9" borderId="14" xfId="0" applyFont="1" applyFill="1" applyBorder="1"/>
    <xf numFmtId="0" fontId="1" fillId="10" borderId="0" xfId="0" applyFont="1" applyFill="1"/>
    <xf numFmtId="0" fontId="1" fillId="11" borderId="17" xfId="0" applyFont="1" applyFill="1" applyBorder="1"/>
    <xf numFmtId="0" fontId="1" fillId="11" borderId="16" xfId="0" applyFont="1" applyFill="1" applyBorder="1"/>
    <xf numFmtId="0" fontId="1" fillId="11" borderId="15" xfId="0" applyFont="1" applyFill="1" applyBorder="1"/>
    <xf numFmtId="0" fontId="2" fillId="11" borderId="15" xfId="0" applyFont="1" applyFill="1" applyBorder="1"/>
    <xf numFmtId="0" fontId="1" fillId="11" borderId="20" xfId="0" applyFont="1" applyFill="1" applyBorder="1"/>
    <xf numFmtId="0" fontId="1" fillId="11" borderId="21" xfId="0" applyFont="1" applyFill="1" applyBorder="1"/>
    <xf numFmtId="0" fontId="1" fillId="11" borderId="19" xfId="0" applyFont="1" applyFill="1" applyBorder="1"/>
    <xf numFmtId="0" fontId="1" fillId="11" borderId="22" xfId="0" applyFont="1" applyFill="1" applyBorder="1"/>
    <xf numFmtId="0" fontId="1" fillId="11" borderId="23" xfId="0" applyFont="1" applyFill="1" applyBorder="1"/>
    <xf numFmtId="0" fontId="1" fillId="11" borderId="14" xfId="0" applyFont="1" applyFill="1" applyBorder="1"/>
    <xf numFmtId="0" fontId="1" fillId="12" borderId="19" xfId="0" applyFont="1" applyFill="1" applyBorder="1"/>
    <xf numFmtId="0" fontId="1" fillId="0" borderId="24" xfId="0" applyFont="1" applyBorder="1"/>
    <xf numFmtId="0" fontId="1" fillId="0" borderId="25" xfId="0" applyFont="1" applyBorder="1"/>
    <xf numFmtId="0" fontId="1" fillId="0" borderId="26" xfId="0" applyFont="1" applyBorder="1" applyAlignment="1">
      <alignment horizontal="right"/>
    </xf>
    <xf numFmtId="0" fontId="1" fillId="8" borderId="14" xfId="0" applyFont="1" applyFill="1" applyBorder="1"/>
    <xf numFmtId="0" fontId="1" fillId="6" borderId="23" xfId="0" applyFont="1" applyFill="1" applyBorder="1"/>
    <xf numFmtId="0" fontId="1" fillId="6" borderId="14" xfId="0" applyFont="1" applyFill="1" applyBorder="1"/>
    <xf numFmtId="0" fontId="1" fillId="6" borderId="22" xfId="0" applyFont="1" applyFill="1" applyBorder="1"/>
    <xf numFmtId="0" fontId="1" fillId="0" borderId="16" xfId="0" applyFont="1" applyBorder="1" applyAlignment="1">
      <alignment horizontal="center"/>
    </xf>
    <xf numFmtId="0" fontId="1" fillId="8" borderId="16" xfId="0" applyFont="1" applyFill="1" applyBorder="1"/>
    <xf numFmtId="0" fontId="1" fillId="8" borderId="17" xfId="0" applyFont="1" applyFill="1" applyBorder="1"/>
    <xf numFmtId="0" fontId="1" fillId="8" borderId="23" xfId="0" applyFont="1" applyFill="1" applyBorder="1"/>
    <xf numFmtId="0" fontId="1" fillId="8" borderId="22" xfId="0" applyFont="1" applyFill="1" applyBorder="1"/>
    <xf numFmtId="0" fontId="2" fillId="8" borderId="15" xfId="0" applyFont="1" applyFill="1" applyBorder="1"/>
    <xf numFmtId="0" fontId="2" fillId="13" borderId="0" xfId="0" applyFont="1" applyFill="1"/>
    <xf numFmtId="0" fontId="1" fillId="13" borderId="0" xfId="0" applyFont="1" applyFill="1"/>
    <xf numFmtId="0" fontId="7" fillId="0" borderId="0" xfId="0" applyFont="1"/>
    <xf numFmtId="0" fontId="4" fillId="0" borderId="0" xfId="0" applyFont="1"/>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18" borderId="41" xfId="0" applyFont="1" applyFill="1" applyBorder="1"/>
    <xf numFmtId="0" fontId="0" fillId="18" borderId="28" xfId="0" applyFill="1" applyBorder="1" applyAlignment="1">
      <alignment horizontal="center"/>
    </xf>
    <xf numFmtId="0" fontId="4" fillId="18" borderId="43" xfId="0" applyFont="1" applyFill="1" applyBorder="1"/>
    <xf numFmtId="0" fontId="7" fillId="18" borderId="3" xfId="0" applyFont="1" applyFill="1" applyBorder="1"/>
    <xf numFmtId="0" fontId="4" fillId="18" borderId="42" xfId="0" applyFont="1" applyFill="1" applyBorder="1"/>
    <xf numFmtId="0" fontId="7" fillId="18" borderId="5" xfId="0" applyFont="1" applyFill="1" applyBorder="1"/>
    <xf numFmtId="0" fontId="0" fillId="18" borderId="40" xfId="0" applyFill="1" applyBorder="1" applyAlignment="1">
      <alignment horizontal="center"/>
    </xf>
    <xf numFmtId="0" fontId="4" fillId="14" borderId="41" xfId="0" applyFont="1" applyFill="1" applyBorder="1"/>
    <xf numFmtId="0" fontId="0" fillId="14" borderId="37" xfId="0" applyFill="1" applyBorder="1"/>
    <xf numFmtId="0" fontId="4" fillId="14" borderId="43" xfId="0" applyFont="1" applyFill="1" applyBorder="1"/>
    <xf numFmtId="0" fontId="0" fillId="14" borderId="3" xfId="0" applyFill="1" applyBorder="1"/>
    <xf numFmtId="0" fontId="4" fillId="14" borderId="42" xfId="0" applyFont="1" applyFill="1" applyBorder="1"/>
    <xf numFmtId="0" fontId="0" fillId="14" borderId="5" xfId="0" applyFill="1" applyBorder="1"/>
    <xf numFmtId="0" fontId="0" fillId="14" borderId="40" xfId="0" applyFill="1" applyBorder="1" applyAlignment="1">
      <alignment horizontal="center"/>
    </xf>
    <xf numFmtId="0" fontId="4" fillId="16" borderId="41" xfId="0" applyFont="1" applyFill="1" applyBorder="1"/>
    <xf numFmtId="0" fontId="7" fillId="16" borderId="30" xfId="0" applyFont="1" applyFill="1" applyBorder="1"/>
    <xf numFmtId="0" fontId="7" fillId="16" borderId="31" xfId="0" applyFont="1" applyFill="1" applyBorder="1" applyAlignment="1">
      <alignment horizontal="center"/>
    </xf>
    <xf numFmtId="0" fontId="4" fillId="16" borderId="42" xfId="0" applyFont="1" applyFill="1" applyBorder="1"/>
    <xf numFmtId="0" fontId="7" fillId="16" borderId="35" xfId="0" applyFont="1" applyFill="1" applyBorder="1"/>
    <xf numFmtId="0" fontId="7" fillId="16" borderId="36" xfId="0" applyFont="1" applyFill="1" applyBorder="1" applyAlignment="1">
      <alignment horizontal="center"/>
    </xf>
    <xf numFmtId="0" fontId="9" fillId="17" borderId="27" xfId="0" applyFont="1" applyFill="1" applyBorder="1"/>
    <xf numFmtId="0" fontId="10" fillId="17" borderId="32" xfId="0" applyFont="1" applyFill="1" applyBorder="1"/>
    <xf numFmtId="0" fontId="10" fillId="17" borderId="33" xfId="0" applyFont="1" applyFill="1" applyBorder="1"/>
    <xf numFmtId="0" fontId="10" fillId="17" borderId="34" xfId="0" applyFont="1" applyFill="1" applyBorder="1" applyAlignment="1">
      <alignment horizontal="center"/>
    </xf>
    <xf numFmtId="0" fontId="7" fillId="14" borderId="39" xfId="0" applyFont="1" applyFill="1" applyBorder="1" applyAlignment="1">
      <alignment horizontal="center"/>
    </xf>
    <xf numFmtId="0" fontId="7" fillId="14" borderId="28" xfId="0" applyFont="1" applyFill="1" applyBorder="1" applyAlignment="1">
      <alignment horizontal="center"/>
    </xf>
    <xf numFmtId="0" fontId="4" fillId="16" borderId="43" xfId="0" applyFont="1" applyFill="1" applyBorder="1"/>
    <xf numFmtId="0" fontId="7" fillId="16" borderId="3" xfId="0" applyFont="1" applyFill="1" applyBorder="1"/>
    <xf numFmtId="0" fontId="7" fillId="16" borderId="4" xfId="0" applyFont="1" applyFill="1" applyBorder="1" applyAlignment="1">
      <alignment horizontal="center"/>
    </xf>
    <xf numFmtId="3" fontId="7" fillId="16" borderId="13" xfId="0" applyNumberFormat="1" applyFont="1" applyFill="1" applyBorder="1"/>
    <xf numFmtId="3" fontId="7" fillId="16" borderId="2" xfId="0" applyNumberFormat="1" applyFont="1" applyFill="1" applyBorder="1"/>
    <xf numFmtId="3" fontId="7" fillId="16" borderId="29" xfId="0" applyNumberFormat="1" applyFont="1" applyFill="1" applyBorder="1"/>
    <xf numFmtId="3" fontId="0" fillId="14" borderId="38" xfId="0" applyNumberFormat="1" applyFill="1" applyBorder="1"/>
    <xf numFmtId="3" fontId="0" fillId="14" borderId="2" xfId="0" applyNumberFormat="1" applyFill="1" applyBorder="1"/>
    <xf numFmtId="3" fontId="0" fillId="14" borderId="6" xfId="0" applyNumberFormat="1" applyFill="1" applyBorder="1"/>
    <xf numFmtId="3" fontId="0" fillId="18" borderId="2" xfId="0" applyNumberFormat="1" applyFill="1" applyBorder="1"/>
    <xf numFmtId="3" fontId="0" fillId="18" borderId="6" xfId="0" applyNumberFormat="1" applyFill="1" applyBorder="1"/>
    <xf numFmtId="0" fontId="7" fillId="18" borderId="28" xfId="0" applyFont="1" applyFill="1" applyBorder="1" applyAlignment="1">
      <alignment horizontal="center"/>
    </xf>
    <xf numFmtId="1" fontId="0" fillId="0" borderId="2" xfId="0" applyNumberFormat="1" applyBorder="1"/>
    <xf numFmtId="0" fontId="7" fillId="0" borderId="2" xfId="0" applyFont="1" applyBorder="1" applyAlignment="1">
      <alignment horizontal="center"/>
    </xf>
    <xf numFmtId="0" fontId="4" fillId="15" borderId="2" xfId="0" applyFont="1" applyFill="1" applyBorder="1"/>
    <xf numFmtId="0" fontId="4" fillId="15" borderId="2" xfId="0" applyFont="1" applyFill="1" applyBorder="1" applyAlignment="1">
      <alignment horizontal="center"/>
    </xf>
    <xf numFmtId="0" fontId="1" fillId="19" borderId="15" xfId="0" applyFont="1" applyFill="1" applyBorder="1"/>
    <xf numFmtId="0" fontId="1" fillId="9" borderId="18" xfId="0" applyFont="1" applyFill="1" applyBorder="1"/>
    <xf numFmtId="0" fontId="1" fillId="0" borderId="18" xfId="0" applyFont="1" applyBorder="1"/>
    <xf numFmtId="0" fontId="1" fillId="0" borderId="44" xfId="0" applyFont="1" applyBorder="1"/>
    <xf numFmtId="0" fontId="1" fillId="0" borderId="45" xfId="0" applyFont="1" applyBorder="1"/>
    <xf numFmtId="0" fontId="1" fillId="8" borderId="45" xfId="0" applyFont="1" applyFill="1" applyBorder="1"/>
    <xf numFmtId="0" fontId="1" fillId="8" borderId="18" xfId="0" applyFont="1" applyFill="1" applyBorder="1"/>
    <xf numFmtId="0" fontId="1" fillId="11" borderId="44" xfId="0" applyFont="1" applyFill="1" applyBorder="1"/>
    <xf numFmtId="0" fontId="1" fillId="11" borderId="45" xfId="0" applyFont="1" applyFill="1" applyBorder="1"/>
    <xf numFmtId="0" fontId="1" fillId="11" borderId="18" xfId="0" applyFont="1" applyFill="1" applyBorder="1"/>
    <xf numFmtId="0" fontId="1" fillId="20" borderId="15" xfId="0" applyFont="1" applyFill="1" applyBorder="1"/>
    <xf numFmtId="0" fontId="1" fillId="20" borderId="17" xfId="0" applyFont="1" applyFill="1" applyBorder="1"/>
    <xf numFmtId="0" fontId="1" fillId="20" borderId="16" xfId="0" applyFont="1" applyFill="1" applyBorder="1"/>
    <xf numFmtId="0" fontId="11" fillId="8" borderId="15" xfId="0" applyFont="1" applyFill="1" applyBorder="1"/>
    <xf numFmtId="0" fontId="0" fillId="8" borderId="0" xfId="0" applyFill="1"/>
    <xf numFmtId="0" fontId="0" fillId="20" borderId="0" xfId="0" applyFill="1"/>
    <xf numFmtId="0" fontId="0" fillId="19" borderId="0" xfId="0" applyFill="1"/>
    <xf numFmtId="0" fontId="0" fillId="22" borderId="0" xfId="0" applyFill="1"/>
    <xf numFmtId="0" fontId="0" fillId="9" borderId="0" xfId="0" applyFill="1"/>
    <xf numFmtId="0" fontId="1" fillId="23" borderId="15" xfId="0" applyFont="1" applyFill="1" applyBorder="1"/>
    <xf numFmtId="0" fontId="0" fillId="23" borderId="0" xfId="0" applyFill="1"/>
    <xf numFmtId="0" fontId="1" fillId="20" borderId="14" xfId="0" applyFont="1" applyFill="1" applyBorder="1"/>
    <xf numFmtId="0" fontId="2" fillId="8" borderId="16" xfId="0" applyFont="1" applyFill="1" applyBorder="1" applyAlignment="1">
      <alignment horizontal="center"/>
    </xf>
    <xf numFmtId="0" fontId="12" fillId="0" borderId="0" xfId="0" applyFont="1"/>
    <xf numFmtId="0" fontId="1" fillId="0" borderId="0" xfId="0" applyFont="1" applyAlignment="1">
      <alignment textRotation="90"/>
    </xf>
    <xf numFmtId="0" fontId="13" fillId="0" borderId="0" xfId="0" applyFont="1"/>
    <xf numFmtId="0" fontId="2" fillId="17" borderId="0" xfId="0" applyFont="1" applyFill="1"/>
    <xf numFmtId="0" fontId="1" fillId="17" borderId="0" xfId="0" applyFont="1" applyFill="1"/>
    <xf numFmtId="0" fontId="1" fillId="23" borderId="16" xfId="0" applyFont="1" applyFill="1" applyBorder="1"/>
    <xf numFmtId="0" fontId="1" fillId="23" borderId="17" xfId="0" applyFont="1" applyFill="1" applyBorder="1"/>
    <xf numFmtId="0" fontId="7" fillId="0" borderId="2" xfId="0" applyFont="1" applyBorder="1" applyAlignment="1">
      <alignment horizontal="right"/>
    </xf>
    <xf numFmtId="0" fontId="1" fillId="0" borderId="46" xfId="0" applyFont="1" applyBorder="1"/>
    <xf numFmtId="0" fontId="1" fillId="0" borderId="47" xfId="0" applyFont="1" applyBorder="1"/>
    <xf numFmtId="0" fontId="1" fillId="24" borderId="46" xfId="0" applyFont="1" applyFill="1" applyBorder="1"/>
    <xf numFmtId="0" fontId="1" fillId="24" borderId="0" xfId="0" applyFont="1" applyFill="1"/>
    <xf numFmtId="0" fontId="1" fillId="24" borderId="47" xfId="0" applyFont="1" applyFill="1" applyBorder="1"/>
    <xf numFmtId="0" fontId="1" fillId="16" borderId="46" xfId="0" applyFont="1" applyFill="1" applyBorder="1"/>
    <xf numFmtId="0" fontId="1" fillId="16" borderId="0" xfId="0" applyFont="1" applyFill="1"/>
    <xf numFmtId="0" fontId="1" fillId="16" borderId="47" xfId="0" applyFont="1" applyFill="1" applyBorder="1"/>
    <xf numFmtId="0" fontId="1" fillId="20" borderId="18" xfId="0" applyFont="1" applyFill="1" applyBorder="1"/>
    <xf numFmtId="0" fontId="14" fillId="23" borderId="14" xfId="0" applyFont="1" applyFill="1" applyBorder="1"/>
    <xf numFmtId="0" fontId="1" fillId="23" borderId="15" xfId="0" applyFont="1" applyFill="1" applyBorder="1" applyAlignment="1">
      <alignment horizontal="center"/>
    </xf>
    <xf numFmtId="0" fontId="11" fillId="23" borderId="15" xfId="0" applyFont="1" applyFill="1" applyBorder="1"/>
    <xf numFmtId="0" fontId="1" fillId="22" borderId="14" xfId="0" applyFont="1" applyFill="1" applyBorder="1"/>
    <xf numFmtId="0" fontId="1" fillId="8" borderId="15" xfId="0" applyFont="1" applyFill="1" applyBorder="1" applyAlignment="1">
      <alignment horizontal="center"/>
    </xf>
    <xf numFmtId="0" fontId="1" fillId="0" borderId="47" xfId="0" applyFont="1" applyBorder="1" applyAlignment="1">
      <alignment horizontal="center"/>
    </xf>
    <xf numFmtId="0" fontId="1" fillId="0" borderId="46" xfId="0" applyFont="1" applyBorder="1" applyAlignment="1">
      <alignment horizontal="center"/>
    </xf>
    <xf numFmtId="0" fontId="1" fillId="9" borderId="17" xfId="0" applyFont="1" applyFill="1" applyBorder="1"/>
    <xf numFmtId="0" fontId="2" fillId="0" borderId="15" xfId="0" applyFont="1" applyBorder="1" applyAlignment="1">
      <alignment horizontal="left"/>
    </xf>
    <xf numFmtId="0" fontId="0" fillId="10" borderId="0" xfId="0" applyFill="1"/>
    <xf numFmtId="0" fontId="1" fillId="9" borderId="16" xfId="0" applyFont="1" applyFill="1" applyBorder="1"/>
    <xf numFmtId="0" fontId="11" fillId="8" borderId="16" xfId="0" applyFont="1" applyFill="1" applyBorder="1"/>
    <xf numFmtId="0" fontId="11" fillId="8" borderId="23" xfId="0" applyFont="1" applyFill="1" applyBorder="1"/>
    <xf numFmtId="0" fontId="1" fillId="23" borderId="14" xfId="0" applyFont="1" applyFill="1" applyBorder="1"/>
    <xf numFmtId="0" fontId="1" fillId="23" borderId="18" xfId="0" applyFont="1" applyFill="1" applyBorder="1"/>
    <xf numFmtId="0" fontId="11" fillId="6" borderId="15" xfId="0" applyFont="1" applyFill="1" applyBorder="1"/>
    <xf numFmtId="0" fontId="5" fillId="23" borderId="15" xfId="0" applyFont="1" applyFill="1" applyBorder="1"/>
    <xf numFmtId="0" fontId="11" fillId="0" borderId="15" xfId="0" applyFont="1" applyBorder="1"/>
    <xf numFmtId="0" fontId="12" fillId="0" borderId="15" xfId="0" applyFont="1" applyBorder="1"/>
    <xf numFmtId="0" fontId="11" fillId="0" borderId="16" xfId="0" applyFont="1" applyBorder="1"/>
    <xf numFmtId="0" fontId="12" fillId="20" borderId="15" xfId="0" applyFont="1" applyFill="1" applyBorder="1"/>
    <xf numFmtId="0" fontId="11" fillId="23" borderId="17" xfId="0" applyFont="1" applyFill="1" applyBorder="1"/>
    <xf numFmtId="0" fontId="11" fillId="8" borderId="16" xfId="0" applyFont="1" applyFill="1" applyBorder="1" applyAlignment="1">
      <alignment horizontal="center"/>
    </xf>
    <xf numFmtId="0" fontId="1" fillId="26" borderId="0" xfId="0" applyFont="1" applyFill="1" applyAlignment="1">
      <alignment horizontal="center"/>
    </xf>
    <xf numFmtId="0" fontId="1" fillId="26" borderId="47" xfId="0" applyFont="1" applyFill="1" applyBorder="1" applyAlignment="1">
      <alignment horizontal="center"/>
    </xf>
    <xf numFmtId="0" fontId="1" fillId="26" borderId="46" xfId="0" applyFont="1" applyFill="1" applyBorder="1"/>
    <xf numFmtId="0" fontId="1" fillId="26" borderId="0" xfId="0" applyFont="1" applyFill="1"/>
    <xf numFmtId="0" fontId="1" fillId="26" borderId="47" xfId="0" applyFont="1" applyFill="1" applyBorder="1"/>
    <xf numFmtId="0" fontId="1" fillId="26" borderId="46" xfId="0" applyFont="1" applyFill="1" applyBorder="1" applyAlignment="1">
      <alignment horizontal="center"/>
    </xf>
    <xf numFmtId="0" fontId="16" fillId="0" borderId="0" xfId="0" applyFont="1"/>
    <xf numFmtId="0" fontId="3" fillId="26" borderId="46" xfId="0" applyFont="1" applyFill="1" applyBorder="1"/>
    <xf numFmtId="0" fontId="3" fillId="26" borderId="0" xfId="0" applyFont="1" applyFill="1"/>
    <xf numFmtId="0" fontId="1" fillId="26" borderId="46" xfId="0" applyFont="1" applyFill="1" applyBorder="1" applyAlignment="1">
      <alignment textRotation="90"/>
    </xf>
    <xf numFmtId="0" fontId="11" fillId="10" borderId="46" xfId="0" applyFont="1" applyFill="1" applyBorder="1" applyAlignment="1">
      <alignment horizontal="center"/>
    </xf>
    <xf numFmtId="0" fontId="11" fillId="10" borderId="0" xfId="0" applyFont="1" applyFill="1"/>
    <xf numFmtId="0" fontId="11" fillId="10" borderId="0" xfId="0" applyFont="1" applyFill="1" applyAlignment="1">
      <alignment horizontal="center"/>
    </xf>
    <xf numFmtId="0" fontId="11" fillId="10" borderId="47" xfId="0" applyFont="1" applyFill="1" applyBorder="1"/>
    <xf numFmtId="0" fontId="1" fillId="24" borderId="46" xfId="0" applyFont="1" applyFill="1" applyBorder="1" applyAlignment="1">
      <alignment horizontal="center"/>
    </xf>
    <xf numFmtId="0" fontId="1" fillId="24" borderId="0" xfId="0" applyFont="1" applyFill="1" applyAlignment="1">
      <alignment horizontal="center"/>
    </xf>
    <xf numFmtId="0" fontId="1" fillId="24" borderId="47" xfId="0" applyFont="1" applyFill="1" applyBorder="1" applyAlignment="1">
      <alignment horizontal="center"/>
    </xf>
    <xf numFmtId="0" fontId="1" fillId="16" borderId="46" xfId="0" applyFont="1" applyFill="1" applyBorder="1" applyAlignment="1">
      <alignment horizontal="center"/>
    </xf>
    <xf numFmtId="0" fontId="1" fillId="16" borderId="0" xfId="0" applyFont="1" applyFill="1" applyAlignment="1">
      <alignment horizontal="center"/>
    </xf>
    <xf numFmtId="0" fontId="1" fillId="16" borderId="47" xfId="0" applyFont="1" applyFill="1" applyBorder="1" applyAlignment="1">
      <alignment horizontal="center"/>
    </xf>
    <xf numFmtId="0" fontId="1" fillId="28" borderId="46" xfId="0" applyFont="1" applyFill="1" applyBorder="1" applyAlignment="1">
      <alignment horizontal="center"/>
    </xf>
    <xf numFmtId="0" fontId="1" fillId="28" borderId="0" xfId="0" applyFont="1" applyFill="1"/>
    <xf numFmtId="0" fontId="1" fillId="28" borderId="0" xfId="0" applyFont="1" applyFill="1" applyAlignment="1">
      <alignment horizontal="center"/>
    </xf>
    <xf numFmtId="0" fontId="1" fillId="28" borderId="47" xfId="0" applyFont="1" applyFill="1" applyBorder="1" applyAlignment="1">
      <alignment horizontal="center"/>
    </xf>
    <xf numFmtId="0" fontId="1" fillId="28" borderId="47" xfId="0" applyFont="1" applyFill="1" applyBorder="1"/>
    <xf numFmtId="0" fontId="3" fillId="28" borderId="0" xfId="0" applyFont="1" applyFill="1"/>
    <xf numFmtId="0" fontId="17" fillId="0" borderId="0" xfId="0" applyFont="1"/>
    <xf numFmtId="0" fontId="17" fillId="26" borderId="0" xfId="0" applyFont="1" applyFill="1"/>
    <xf numFmtId="0" fontId="17" fillId="28" borderId="0" xfId="0" applyFont="1" applyFill="1"/>
    <xf numFmtId="0" fontId="1" fillId="23" borderId="45" xfId="0" applyFont="1" applyFill="1" applyBorder="1"/>
    <xf numFmtId="0" fontId="11" fillId="8" borderId="18" xfId="0" applyFont="1" applyFill="1" applyBorder="1"/>
    <xf numFmtId="0" fontId="2" fillId="0" borderId="18" xfId="0" applyFont="1" applyBorder="1" applyAlignment="1">
      <alignment horizontal="left"/>
    </xf>
    <xf numFmtId="0" fontId="2" fillId="0" borderId="18" xfId="0" applyFont="1" applyBorder="1"/>
    <xf numFmtId="0" fontId="2" fillId="8" borderId="18" xfId="0" applyFont="1" applyFill="1" applyBorder="1"/>
    <xf numFmtId="0" fontId="1" fillId="23" borderId="44" xfId="0" applyFont="1" applyFill="1" applyBorder="1"/>
    <xf numFmtId="0" fontId="1" fillId="23" borderId="22" xfId="0" applyFont="1" applyFill="1" applyBorder="1"/>
    <xf numFmtId="0" fontId="1" fillId="23" borderId="23" xfId="0" applyFont="1" applyFill="1" applyBorder="1"/>
    <xf numFmtId="0" fontId="11" fillId="23" borderId="14" xfId="0" applyFont="1" applyFill="1" applyBorder="1"/>
    <xf numFmtId="0" fontId="0" fillId="0" borderId="0" xfId="0" applyAlignment="1">
      <alignment horizontal="center"/>
    </xf>
    <xf numFmtId="0" fontId="18" fillId="0" borderId="0" xfId="1"/>
    <xf numFmtId="0" fontId="19" fillId="8" borderId="15" xfId="0" applyFont="1" applyFill="1" applyBorder="1"/>
    <xf numFmtId="0" fontId="1" fillId="29" borderId="46" xfId="0" applyFont="1" applyFill="1" applyBorder="1" applyAlignment="1">
      <alignment horizontal="center"/>
    </xf>
    <xf numFmtId="0" fontId="1" fillId="29" borderId="0" xfId="0" applyFont="1" applyFill="1"/>
    <xf numFmtId="0" fontId="1" fillId="29" borderId="0" xfId="0" applyFont="1" applyFill="1" applyAlignment="1">
      <alignment horizontal="center"/>
    </xf>
    <xf numFmtId="0" fontId="1" fillId="29" borderId="47" xfId="0" applyFont="1" applyFill="1" applyBorder="1"/>
    <xf numFmtId="0" fontId="19" fillId="6" borderId="15" xfId="0" applyFont="1" applyFill="1" applyBorder="1" applyAlignment="1">
      <alignment horizontal="center"/>
    </xf>
    <xf numFmtId="0" fontId="17" fillId="29" borderId="0" xfId="0" applyFont="1" applyFill="1"/>
    <xf numFmtId="0" fontId="1" fillId="29" borderId="47" xfId="0" applyFont="1" applyFill="1" applyBorder="1" applyAlignment="1">
      <alignment horizontal="center"/>
    </xf>
    <xf numFmtId="0" fontId="19" fillId="8" borderId="18" xfId="0" applyFont="1" applyFill="1" applyBorder="1"/>
    <xf numFmtId="0" fontId="19" fillId="8" borderId="14" xfId="0" applyFont="1" applyFill="1" applyBorder="1"/>
    <xf numFmtId="0" fontId="21" fillId="0" borderId="0" xfId="0" applyFont="1"/>
    <xf numFmtId="0" fontId="7" fillId="11" borderId="0" xfId="0" applyFont="1" applyFill="1"/>
    <xf numFmtId="0" fontId="0" fillId="11" borderId="0" xfId="0" applyFill="1"/>
    <xf numFmtId="0" fontId="7" fillId="15" borderId="0" xfId="0" applyFont="1" applyFill="1"/>
    <xf numFmtId="0" fontId="0" fillId="15" borderId="0" xfId="0" applyFill="1"/>
    <xf numFmtId="0" fontId="7" fillId="21" borderId="0" xfId="0" applyFont="1" applyFill="1"/>
    <xf numFmtId="0" fontId="0" fillId="21" borderId="0" xfId="0" applyFill="1"/>
    <xf numFmtId="0" fontId="4" fillId="0" borderId="0" xfId="0" applyFont="1" applyAlignment="1">
      <alignment horizontal="center"/>
    </xf>
    <xf numFmtId="0" fontId="3" fillId="0" borderId="48" xfId="0" applyFont="1" applyBorder="1" applyAlignment="1">
      <alignment textRotation="90"/>
    </xf>
    <xf numFmtId="0" fontId="1" fillId="0" borderId="48" xfId="0" applyFont="1" applyBorder="1"/>
    <xf numFmtId="0" fontId="1" fillId="0" borderId="48" xfId="0" applyFont="1" applyBorder="1" applyAlignment="1">
      <alignment horizontal="right"/>
    </xf>
    <xf numFmtId="0" fontId="1" fillId="0" borderId="49" xfId="0" applyFont="1" applyBorder="1" applyAlignment="1">
      <alignment horizontal="right"/>
    </xf>
    <xf numFmtId="0" fontId="1" fillId="11" borderId="50" xfId="0" applyFont="1" applyFill="1" applyBorder="1"/>
    <xf numFmtId="0" fontId="1" fillId="11" borderId="51" xfId="0" applyFont="1" applyFill="1" applyBorder="1"/>
    <xf numFmtId="0" fontId="1" fillId="8" borderId="50" xfId="0" applyFont="1" applyFill="1" applyBorder="1"/>
    <xf numFmtId="0" fontId="1" fillId="11" borderId="52" xfId="0" applyFont="1" applyFill="1" applyBorder="1"/>
    <xf numFmtId="0" fontId="1" fillId="11" borderId="53" xfId="0" applyFont="1" applyFill="1" applyBorder="1"/>
    <xf numFmtId="0" fontId="1" fillId="26" borderId="54" xfId="0" applyFont="1" applyFill="1" applyBorder="1"/>
    <xf numFmtId="0" fontId="1" fillId="26" borderId="48" xfId="0" applyFont="1" applyFill="1" applyBorder="1"/>
    <xf numFmtId="0" fontId="1" fillId="26" borderId="55" xfId="0" applyFont="1" applyFill="1" applyBorder="1"/>
    <xf numFmtId="0" fontId="1" fillId="0" borderId="55" xfId="0" applyFont="1" applyBorder="1"/>
    <xf numFmtId="0" fontId="1" fillId="0" borderId="48" xfId="0" applyFont="1" applyBorder="1" applyAlignment="1">
      <alignment horizontal="left"/>
    </xf>
    <xf numFmtId="0" fontId="11" fillId="10" borderId="48" xfId="0" applyFont="1" applyFill="1" applyBorder="1"/>
    <xf numFmtId="0" fontId="11" fillId="10" borderId="55" xfId="0" applyFont="1" applyFill="1" applyBorder="1"/>
    <xf numFmtId="0" fontId="1" fillId="28" borderId="48" xfId="0" applyFont="1" applyFill="1" applyBorder="1"/>
    <xf numFmtId="0" fontId="1" fillId="28" borderId="55" xfId="0" applyFont="1" applyFill="1" applyBorder="1"/>
    <xf numFmtId="0" fontId="1" fillId="29" borderId="48" xfId="0" applyFont="1" applyFill="1" applyBorder="1"/>
    <xf numFmtId="0" fontId="1" fillId="29" borderId="55" xfId="0" applyFont="1" applyFill="1" applyBorder="1"/>
    <xf numFmtId="0" fontId="1" fillId="24" borderId="54" xfId="0" applyFont="1" applyFill="1" applyBorder="1"/>
    <xf numFmtId="0" fontId="1" fillId="24" borderId="48" xfId="0" applyFont="1" applyFill="1" applyBorder="1"/>
    <xf numFmtId="0" fontId="1" fillId="24" borderId="55" xfId="0" applyFont="1" applyFill="1" applyBorder="1"/>
    <xf numFmtId="0" fontId="1" fillId="16" borderId="54" xfId="0" applyFont="1" applyFill="1" applyBorder="1"/>
    <xf numFmtId="0" fontId="1" fillId="16" borderId="48" xfId="0" applyFont="1" applyFill="1" applyBorder="1"/>
    <xf numFmtId="0" fontId="1" fillId="16" borderId="55" xfId="0" applyFont="1" applyFill="1" applyBorder="1"/>
    <xf numFmtId="0" fontId="0" fillId="12" borderId="0" xfId="0" applyFill="1"/>
    <xf numFmtId="0" fontId="1" fillId="12" borderId="14" xfId="0" applyFont="1" applyFill="1" applyBorder="1"/>
    <xf numFmtId="0" fontId="1" fillId="12" borderId="23" xfId="0" applyFont="1" applyFill="1" applyBorder="1"/>
    <xf numFmtId="0" fontId="1" fillId="0" borderId="10" xfId="0" applyFont="1" applyBorder="1"/>
    <xf numFmtId="0" fontId="1" fillId="8" borderId="0" xfId="0" applyFont="1" applyFill="1"/>
    <xf numFmtId="0" fontId="1" fillId="0" borderId="12" xfId="0" applyFont="1" applyBorder="1"/>
    <xf numFmtId="0" fontId="1" fillId="20" borderId="0" xfId="0" applyFont="1" applyFill="1"/>
    <xf numFmtId="0" fontId="1" fillId="11" borderId="48" xfId="0" applyFont="1" applyFill="1" applyBorder="1"/>
    <xf numFmtId="0" fontId="1" fillId="11" borderId="0" xfId="0" applyFont="1" applyFill="1"/>
    <xf numFmtId="0" fontId="1" fillId="11" borderId="12" xfId="0" applyFont="1" applyFill="1" applyBorder="1"/>
    <xf numFmtId="0" fontId="1" fillId="11" borderId="10" xfId="0" applyFont="1" applyFill="1" applyBorder="1"/>
    <xf numFmtId="0" fontId="2" fillId="11" borderId="0" xfId="0" applyFont="1" applyFill="1"/>
    <xf numFmtId="0" fontId="1" fillId="8" borderId="12" xfId="0" applyFont="1" applyFill="1" applyBorder="1"/>
    <xf numFmtId="0" fontId="1" fillId="8" borderId="10" xfId="0" applyFont="1" applyFill="1" applyBorder="1"/>
    <xf numFmtId="0" fontId="19" fillId="8" borderId="0" xfId="0" applyFont="1" applyFill="1"/>
    <xf numFmtId="0" fontId="1" fillId="9" borderId="0" xfId="0" applyFont="1" applyFill="1"/>
    <xf numFmtId="0" fontId="2" fillId="0" borderId="0" xfId="0" applyFont="1"/>
    <xf numFmtId="0" fontId="14" fillId="8" borderId="0" xfId="0" applyFont="1" applyFill="1"/>
    <xf numFmtId="0" fontId="14" fillId="23" borderId="0" xfId="0" applyFont="1" applyFill="1"/>
    <xf numFmtId="0" fontId="14" fillId="23" borderId="12" xfId="0" applyFont="1" applyFill="1" applyBorder="1"/>
    <xf numFmtId="0" fontId="2" fillId="5" borderId="0" xfId="0" applyFont="1" applyFill="1"/>
    <xf numFmtId="0" fontId="2" fillId="5" borderId="12" xfId="0" applyFont="1" applyFill="1" applyBorder="1"/>
    <xf numFmtId="0" fontId="2" fillId="5" borderId="10" xfId="0" applyFont="1" applyFill="1" applyBorder="1"/>
    <xf numFmtId="0" fontId="2" fillId="8" borderId="0" xfId="0" applyFont="1" applyFill="1" applyAlignment="1">
      <alignment horizontal="center"/>
    </xf>
    <xf numFmtId="0" fontId="2" fillId="8" borderId="0" xfId="0" applyFont="1" applyFill="1"/>
    <xf numFmtId="0" fontId="2" fillId="0" borderId="10" xfId="0" applyFont="1" applyBorder="1"/>
    <xf numFmtId="0" fontId="14" fillId="22" borderId="0" xfId="0" applyFont="1" applyFill="1"/>
    <xf numFmtId="0" fontId="1" fillId="23" borderId="0" xfId="0" applyFont="1" applyFill="1"/>
    <xf numFmtId="0" fontId="1" fillId="22" borderId="0" xfId="0" applyFont="1" applyFill="1"/>
    <xf numFmtId="0" fontId="11" fillId="8" borderId="0" xfId="0" applyFont="1" applyFill="1"/>
    <xf numFmtId="0" fontId="1" fillId="10" borderId="12" xfId="0" applyFont="1" applyFill="1" applyBorder="1"/>
    <xf numFmtId="0" fontId="1" fillId="0" borderId="56" xfId="0" applyFont="1" applyBorder="1"/>
    <xf numFmtId="0" fontId="1" fillId="0" borderId="57" xfId="0" applyFont="1" applyBorder="1"/>
    <xf numFmtId="0" fontId="1" fillId="8" borderId="58" xfId="0" applyFont="1" applyFill="1" applyBorder="1"/>
    <xf numFmtId="0" fontId="1" fillId="8" borderId="57" xfId="0" applyFont="1" applyFill="1" applyBorder="1"/>
    <xf numFmtId="0" fontId="1" fillId="0" borderId="58" xfId="0" applyFont="1" applyBorder="1"/>
    <xf numFmtId="0" fontId="1" fillId="11" borderId="59" xfId="0" applyFont="1" applyFill="1" applyBorder="1"/>
    <xf numFmtId="0" fontId="1" fillId="11" borderId="57" xfId="0" applyFont="1" applyFill="1" applyBorder="1"/>
    <xf numFmtId="0" fontId="1" fillId="11" borderId="58" xfId="0" applyFont="1" applyFill="1" applyBorder="1"/>
    <xf numFmtId="0" fontId="1" fillId="11" borderId="56" xfId="0" applyFont="1" applyFill="1" applyBorder="1"/>
    <xf numFmtId="0" fontId="1" fillId="12" borderId="0" xfId="0" applyFont="1" applyFill="1"/>
    <xf numFmtId="0" fontId="1" fillId="8" borderId="56" xfId="0" applyFont="1" applyFill="1" applyBorder="1"/>
    <xf numFmtId="0" fontId="19" fillId="8" borderId="57" xfId="0" applyFont="1" applyFill="1" applyBorder="1"/>
    <xf numFmtId="0" fontId="1" fillId="23" borderId="57" xfId="0" applyFont="1" applyFill="1" applyBorder="1"/>
    <xf numFmtId="0" fontId="1" fillId="6" borderId="57" xfId="0" applyFont="1" applyFill="1" applyBorder="1"/>
    <xf numFmtId="0" fontId="1" fillId="23" borderId="56" xfId="0" applyFont="1" applyFill="1" applyBorder="1"/>
    <xf numFmtId="0" fontId="1" fillId="23" borderId="58" xfId="0" applyFont="1" applyFill="1" applyBorder="1"/>
    <xf numFmtId="0" fontId="11" fillId="8" borderId="57" xfId="0" applyFont="1" applyFill="1" applyBorder="1"/>
    <xf numFmtId="0" fontId="1" fillId="9" borderId="57" xfId="0" applyFont="1" applyFill="1" applyBorder="1"/>
    <xf numFmtId="0" fontId="1" fillId="0" borderId="61" xfId="0" applyFont="1" applyBorder="1"/>
    <xf numFmtId="0" fontId="1" fillId="0" borderId="62" xfId="0" applyFont="1" applyBorder="1"/>
    <xf numFmtId="0" fontId="1" fillId="8" borderId="62" xfId="0" applyFont="1" applyFill="1" applyBorder="1"/>
    <xf numFmtId="0" fontId="1" fillId="8" borderId="63" xfId="0" applyFont="1" applyFill="1" applyBorder="1"/>
    <xf numFmtId="0" fontId="1" fillId="0" borderId="63" xfId="0" applyFont="1" applyBorder="1"/>
    <xf numFmtId="0" fontId="1" fillId="11" borderId="64" xfId="0" applyFont="1" applyFill="1" applyBorder="1"/>
    <xf numFmtId="0" fontId="1" fillId="11" borderId="62" xfId="0" applyFont="1" applyFill="1" applyBorder="1"/>
    <xf numFmtId="0" fontId="2" fillId="11" borderId="62" xfId="0" applyFont="1" applyFill="1" applyBorder="1"/>
    <xf numFmtId="0" fontId="1" fillId="11" borderId="63" xfId="0" applyFont="1" applyFill="1" applyBorder="1"/>
    <xf numFmtId="0" fontId="1" fillId="11" borderId="61" xfId="0" applyFont="1" applyFill="1" applyBorder="1"/>
    <xf numFmtId="0" fontId="1" fillId="8" borderId="61" xfId="0" applyFont="1" applyFill="1" applyBorder="1"/>
    <xf numFmtId="0" fontId="2" fillId="0" borderId="62" xfId="0" applyFont="1" applyBorder="1"/>
    <xf numFmtId="0" fontId="1" fillId="23" borderId="62" xfId="0" applyFont="1" applyFill="1" applyBorder="1"/>
    <xf numFmtId="0" fontId="19" fillId="8" borderId="62" xfId="0" applyFont="1" applyFill="1" applyBorder="1"/>
    <xf numFmtId="0" fontId="1" fillId="6" borderId="61" xfId="0" applyFont="1" applyFill="1" applyBorder="1"/>
    <xf numFmtId="0" fontId="1" fillId="6" borderId="62" xfId="0" applyFont="1" applyFill="1" applyBorder="1"/>
    <xf numFmtId="0" fontId="1" fillId="6" borderId="63" xfId="0" applyFont="1" applyFill="1" applyBorder="1"/>
    <xf numFmtId="0" fontId="2" fillId="8" borderId="62" xfId="0" applyFont="1" applyFill="1" applyBorder="1"/>
    <xf numFmtId="0" fontId="1" fillId="0" borderId="62" xfId="0" applyFont="1" applyBorder="1" applyAlignment="1">
      <alignment horizontal="center"/>
    </xf>
    <xf numFmtId="0" fontId="1" fillId="23" borderId="61" xfId="0" applyFont="1" applyFill="1" applyBorder="1"/>
    <xf numFmtId="0" fontId="1" fillId="23" borderId="63" xfId="0" applyFont="1" applyFill="1" applyBorder="1"/>
    <xf numFmtId="0" fontId="11" fillId="23" borderId="62" xfId="0" applyFont="1" applyFill="1" applyBorder="1"/>
    <xf numFmtId="0" fontId="2" fillId="23" borderId="62" xfId="0" applyFont="1" applyFill="1" applyBorder="1"/>
    <xf numFmtId="0" fontId="1" fillId="9" borderId="62" xfId="0" applyFont="1" applyFill="1" applyBorder="1"/>
    <xf numFmtId="0" fontId="1" fillId="0" borderId="57" xfId="0" applyFont="1" applyBorder="1" applyAlignment="1">
      <alignment horizontal="center"/>
    </xf>
    <xf numFmtId="0" fontId="2" fillId="0" borderId="57" xfId="0" applyFont="1" applyBorder="1"/>
    <xf numFmtId="0" fontId="2" fillId="0" borderId="61" xfId="0" applyFont="1" applyBorder="1"/>
    <xf numFmtId="0" fontId="1" fillId="20" borderId="57" xfId="0" applyFont="1" applyFill="1" applyBorder="1"/>
    <xf numFmtId="0" fontId="2" fillId="11" borderId="57" xfId="0" applyFont="1" applyFill="1" applyBorder="1"/>
    <xf numFmtId="0" fontId="1" fillId="20" borderId="61" xfId="0" applyFont="1" applyFill="1" applyBorder="1"/>
    <xf numFmtId="0" fontId="2" fillId="0" borderId="62" xfId="0" applyFont="1" applyBorder="1" applyAlignment="1">
      <alignment horizontal="center"/>
    </xf>
    <xf numFmtId="0" fontId="1" fillId="21" borderId="62" xfId="0" applyFont="1" applyFill="1" applyBorder="1"/>
    <xf numFmtId="0" fontId="2" fillId="21" borderId="61" xfId="0" applyFont="1" applyFill="1" applyBorder="1"/>
    <xf numFmtId="0" fontId="2" fillId="21" borderId="62" xfId="0" applyFont="1" applyFill="1" applyBorder="1"/>
    <xf numFmtId="0" fontId="2" fillId="21" borderId="62" xfId="0" applyFont="1" applyFill="1" applyBorder="1" applyAlignment="1">
      <alignment horizontal="center"/>
    </xf>
    <xf numFmtId="0" fontId="2" fillId="0" borderId="62" xfId="0" applyFont="1" applyBorder="1" applyAlignment="1">
      <alignment horizontal="left"/>
    </xf>
    <xf numFmtId="0" fontId="2" fillId="0" borderId="63" xfId="0" applyFont="1" applyBorder="1"/>
    <xf numFmtId="0" fontId="1" fillId="20" borderId="62" xfId="0" applyFont="1" applyFill="1" applyBorder="1"/>
    <xf numFmtId="0" fontId="11" fillId="8" borderId="62" xfId="0" applyFont="1" applyFill="1" applyBorder="1"/>
    <xf numFmtId="0" fontId="2" fillId="8" borderId="57" xfId="0" applyFont="1" applyFill="1" applyBorder="1"/>
    <xf numFmtId="0" fontId="2" fillId="6" borderId="56" xfId="0" applyFont="1" applyFill="1" applyBorder="1"/>
    <xf numFmtId="0" fontId="11" fillId="6" borderId="57" xfId="0" applyFont="1" applyFill="1" applyBorder="1"/>
    <xf numFmtId="0" fontId="11" fillId="8" borderId="58" xfId="0" applyFont="1" applyFill="1" applyBorder="1"/>
    <xf numFmtId="0" fontId="11" fillId="6" borderId="62" xfId="0" applyFont="1" applyFill="1" applyBorder="1"/>
    <xf numFmtId="0" fontId="11" fillId="8" borderId="63" xfId="0" applyFont="1" applyFill="1" applyBorder="1"/>
    <xf numFmtId="0" fontId="11" fillId="8" borderId="61" xfId="0" applyFont="1" applyFill="1" applyBorder="1"/>
    <xf numFmtId="0" fontId="2" fillId="6" borderId="57" xfId="0" applyFont="1" applyFill="1" applyBorder="1"/>
    <xf numFmtId="0" fontId="2" fillId="6" borderId="58" xfId="0" applyFont="1" applyFill="1" applyBorder="1"/>
    <xf numFmtId="0" fontId="11" fillId="23" borderId="63" xfId="0" applyFont="1" applyFill="1" applyBorder="1"/>
    <xf numFmtId="0" fontId="11" fillId="23" borderId="61" xfId="0" applyFont="1" applyFill="1" applyBorder="1"/>
    <xf numFmtId="0" fontId="1" fillId="10" borderId="58" xfId="0" applyFont="1" applyFill="1" applyBorder="1"/>
    <xf numFmtId="0" fontId="1" fillId="10" borderId="57" xfId="0" applyFont="1" applyFill="1" applyBorder="1"/>
    <xf numFmtId="0" fontId="19" fillId="23" borderId="62" xfId="0" applyFont="1" applyFill="1" applyBorder="1"/>
    <xf numFmtId="0" fontId="1" fillId="20" borderId="63" xfId="0" applyFont="1" applyFill="1" applyBorder="1"/>
    <xf numFmtId="0" fontId="1" fillId="22" borderId="62" xfId="0" applyFont="1" applyFill="1" applyBorder="1"/>
    <xf numFmtId="0" fontId="1" fillId="9" borderId="58" xfId="0" applyFont="1" applyFill="1" applyBorder="1"/>
    <xf numFmtId="0" fontId="1" fillId="9" borderId="56" xfId="0" applyFont="1" applyFill="1" applyBorder="1"/>
    <xf numFmtId="0" fontId="14" fillId="23" borderId="62" xfId="0" applyFont="1" applyFill="1" applyBorder="1"/>
    <xf numFmtId="0" fontId="11" fillId="8" borderId="61" xfId="0" applyFont="1" applyFill="1" applyBorder="1" applyAlignment="1">
      <alignment horizontal="center"/>
    </xf>
    <xf numFmtId="0" fontId="20" fillId="8" borderId="12" xfId="0" applyFont="1" applyFill="1" applyBorder="1" applyAlignment="1">
      <alignment horizontal="center"/>
    </xf>
    <xf numFmtId="0" fontId="1" fillId="6" borderId="10" xfId="0" applyFont="1" applyFill="1" applyBorder="1"/>
    <xf numFmtId="0" fontId="1" fillId="6" borderId="0" xfId="0" applyFont="1" applyFill="1"/>
    <xf numFmtId="0" fontId="1" fillId="0" borderId="10" xfId="0" applyFont="1" applyBorder="1" applyAlignment="1">
      <alignment horizontal="center"/>
    </xf>
    <xf numFmtId="0" fontId="19" fillId="8" borderId="0" xfId="0" applyFont="1" applyFill="1" applyAlignment="1">
      <alignment horizontal="center"/>
    </xf>
    <xf numFmtId="0" fontId="1" fillId="27" borderId="0" xfId="0" applyFont="1" applyFill="1"/>
    <xf numFmtId="0" fontId="1" fillId="27" borderId="12" xfId="0" applyFont="1" applyFill="1" applyBorder="1"/>
    <xf numFmtId="0" fontId="1" fillId="27" borderId="10" xfId="0" applyFont="1" applyFill="1" applyBorder="1"/>
    <xf numFmtId="0" fontId="17" fillId="27" borderId="0" xfId="0" applyFont="1" applyFill="1"/>
    <xf numFmtId="0" fontId="1" fillId="20" borderId="10" xfId="0" applyFont="1" applyFill="1" applyBorder="1"/>
    <xf numFmtId="0" fontId="11" fillId="20" borderId="0" xfId="0" applyFont="1" applyFill="1"/>
    <xf numFmtId="0" fontId="8" fillId="8" borderId="10" xfId="0" applyFont="1" applyFill="1" applyBorder="1"/>
    <xf numFmtId="0" fontId="8" fillId="8" borderId="0" xfId="0" applyFont="1" applyFill="1"/>
    <xf numFmtId="0" fontId="19" fillId="23" borderId="57" xfId="0" applyFont="1" applyFill="1" applyBorder="1"/>
    <xf numFmtId="0" fontId="2" fillId="0" borderId="58" xfId="0" applyFont="1" applyBorder="1" applyAlignment="1">
      <alignment horizontal="center"/>
    </xf>
    <xf numFmtId="0" fontId="11" fillId="23" borderId="58" xfId="0" applyFont="1" applyFill="1" applyBorder="1"/>
    <xf numFmtId="0" fontId="19" fillId="8" borderId="57" xfId="0" applyFont="1" applyFill="1" applyBorder="1" applyAlignment="1">
      <alignment horizontal="center"/>
    </xf>
    <xf numFmtId="0" fontId="11" fillId="8" borderId="57" xfId="0" applyFont="1" applyFill="1" applyBorder="1" applyAlignment="1">
      <alignment horizontal="center"/>
    </xf>
    <xf numFmtId="0" fontId="11" fillId="23" borderId="56" xfId="0" applyFont="1" applyFill="1" applyBorder="1"/>
    <xf numFmtId="0" fontId="1" fillId="9" borderId="63" xfId="0" applyFont="1" applyFill="1" applyBorder="1"/>
    <xf numFmtId="0" fontId="1" fillId="9" borderId="61" xfId="0" applyFont="1" applyFill="1" applyBorder="1"/>
    <xf numFmtId="0" fontId="2" fillId="9" borderId="63" xfId="0" applyFont="1" applyFill="1" applyBorder="1" applyAlignment="1">
      <alignment horizontal="center"/>
    </xf>
    <xf numFmtId="0" fontId="15" fillId="10" borderId="62" xfId="0" applyFont="1" applyFill="1" applyBorder="1"/>
    <xf numFmtId="0" fontId="2" fillId="11" borderId="63" xfId="0" applyFont="1" applyFill="1" applyBorder="1" applyAlignment="1">
      <alignment horizontal="center"/>
    </xf>
    <xf numFmtId="0" fontId="1" fillId="0" borderId="63" xfId="0" applyFont="1" applyBorder="1" applyAlignment="1">
      <alignment horizontal="center"/>
    </xf>
    <xf numFmtId="0" fontId="2" fillId="0" borderId="63" xfId="0" applyFont="1" applyBorder="1" applyAlignment="1">
      <alignment horizontal="center"/>
    </xf>
    <xf numFmtId="0" fontId="1" fillId="7" borderId="62" xfId="0" applyFont="1" applyFill="1" applyBorder="1"/>
    <xf numFmtId="0" fontId="2" fillId="8" borderId="63" xfId="0" applyFont="1" applyFill="1" applyBorder="1" applyAlignment="1">
      <alignment horizontal="center"/>
    </xf>
    <xf numFmtId="0" fontId="1" fillId="9" borderId="65" xfId="0" applyFont="1" applyFill="1" applyBorder="1"/>
    <xf numFmtId="0" fontId="1" fillId="0" borderId="65" xfId="0" applyFont="1" applyBorder="1"/>
    <xf numFmtId="0" fontId="1" fillId="0" borderId="66" xfId="0" applyFont="1" applyBorder="1"/>
    <xf numFmtId="0" fontId="1" fillId="0" borderId="67" xfId="0" applyFont="1" applyBorder="1"/>
    <xf numFmtId="0" fontId="1" fillId="11" borderId="68" xfId="0" applyFont="1" applyFill="1" applyBorder="1"/>
    <xf numFmtId="0" fontId="1" fillId="11" borderId="65" xfId="0" applyFont="1" applyFill="1" applyBorder="1"/>
    <xf numFmtId="0" fontId="1" fillId="11" borderId="66" xfId="0" applyFont="1" applyFill="1" applyBorder="1"/>
    <xf numFmtId="0" fontId="1" fillId="11" borderId="67" xfId="0" applyFont="1" applyFill="1" applyBorder="1"/>
    <xf numFmtId="0" fontId="1" fillId="6" borderId="65" xfId="0" applyFont="1" applyFill="1" applyBorder="1"/>
    <xf numFmtId="0" fontId="1" fillId="20" borderId="65" xfId="0" applyFont="1" applyFill="1" applyBorder="1"/>
    <xf numFmtId="0" fontId="1" fillId="0" borderId="60" xfId="0" applyFont="1" applyBorder="1" applyAlignment="1">
      <alignment horizontal="center"/>
    </xf>
    <xf numFmtId="0" fontId="1" fillId="9" borderId="60" xfId="0" applyFont="1" applyFill="1" applyBorder="1"/>
    <xf numFmtId="0" fontId="1" fillId="0" borderId="60" xfId="0" applyFont="1" applyBorder="1"/>
    <xf numFmtId="0" fontId="1" fillId="0" borderId="4" xfId="0" applyFont="1" applyBorder="1"/>
    <xf numFmtId="0" fontId="1" fillId="0" borderId="69" xfId="0" applyFont="1" applyBorder="1"/>
    <xf numFmtId="0" fontId="2" fillId="0" borderId="4" xfId="0" applyFont="1" applyBorder="1" applyAlignment="1">
      <alignment horizontal="center"/>
    </xf>
    <xf numFmtId="0" fontId="1" fillId="0" borderId="70" xfId="0" applyFont="1" applyBorder="1"/>
    <xf numFmtId="0" fontId="1" fillId="25" borderId="71" xfId="0" applyFont="1" applyFill="1" applyBorder="1"/>
    <xf numFmtId="0" fontId="1" fillId="25" borderId="72" xfId="0" applyFont="1" applyFill="1" applyBorder="1"/>
    <xf numFmtId="0" fontId="1" fillId="25" borderId="70" xfId="0" applyFont="1" applyFill="1" applyBorder="1"/>
    <xf numFmtId="0" fontId="1" fillId="8" borderId="60" xfId="0" applyFont="1" applyFill="1" applyBorder="1"/>
    <xf numFmtId="0" fontId="1" fillId="11" borderId="73" xfId="0" applyFont="1" applyFill="1" applyBorder="1"/>
    <xf numFmtId="0" fontId="1" fillId="11" borderId="60" xfId="0" applyFont="1" applyFill="1" applyBorder="1"/>
    <xf numFmtId="0" fontId="2" fillId="11" borderId="4" xfId="0" applyFont="1" applyFill="1" applyBorder="1" applyAlignment="1">
      <alignment horizontal="center"/>
    </xf>
    <xf numFmtId="0" fontId="1" fillId="11" borderId="69" xfId="0" applyFont="1" applyFill="1" applyBorder="1"/>
    <xf numFmtId="0" fontId="1" fillId="11" borderId="4" xfId="0" applyFont="1" applyFill="1" applyBorder="1"/>
    <xf numFmtId="0" fontId="1" fillId="0" borderId="4" xfId="0" applyFont="1" applyBorder="1" applyAlignment="1">
      <alignment horizontal="center"/>
    </xf>
    <xf numFmtId="0" fontId="1" fillId="10" borderId="60" xfId="0" applyFont="1" applyFill="1" applyBorder="1"/>
    <xf numFmtId="0" fontId="11" fillId="8" borderId="60" xfId="0" applyFont="1" applyFill="1" applyBorder="1"/>
    <xf numFmtId="0" fontId="11" fillId="8" borderId="4" xfId="0" applyFont="1" applyFill="1" applyBorder="1"/>
    <xf numFmtId="0" fontId="11" fillId="8" borderId="69" xfId="0" applyFont="1" applyFill="1" applyBorder="1" applyAlignment="1">
      <alignment horizontal="center"/>
    </xf>
    <xf numFmtId="0" fontId="1" fillId="6" borderId="60" xfId="0" applyFont="1" applyFill="1" applyBorder="1"/>
    <xf numFmtId="0" fontId="1" fillId="8" borderId="4" xfId="0" applyFont="1" applyFill="1" applyBorder="1"/>
    <xf numFmtId="0" fontId="1" fillId="8" borderId="69" xfId="0" applyFont="1" applyFill="1" applyBorder="1"/>
    <xf numFmtId="0" fontId="19" fillId="8" borderId="60" xfId="0" applyFont="1" applyFill="1" applyBorder="1"/>
    <xf numFmtId="0" fontId="1" fillId="23" borderId="60" xfId="0" applyFont="1" applyFill="1" applyBorder="1"/>
    <xf numFmtId="0" fontId="1" fillId="23" borderId="4" xfId="0" applyFont="1" applyFill="1" applyBorder="1"/>
    <xf numFmtId="0" fontId="21" fillId="0" borderId="47" xfId="0" applyFont="1" applyBorder="1"/>
    <xf numFmtId="0" fontId="21" fillId="0" borderId="13" xfId="0" applyFont="1" applyBorder="1"/>
    <xf numFmtId="0" fontId="21" fillId="0" borderId="74" xfId="0" applyFont="1" applyBorder="1"/>
    <xf numFmtId="0" fontId="22" fillId="0" borderId="11" xfId="0" applyFont="1" applyBorder="1"/>
    <xf numFmtId="0" fontId="22" fillId="0" borderId="75" xfId="0" applyFont="1" applyBorder="1"/>
    <xf numFmtId="0" fontId="22" fillId="0" borderId="0" xfId="0" applyFont="1"/>
    <xf numFmtId="0" fontId="22" fillId="0" borderId="13" xfId="0" applyFont="1" applyBorder="1"/>
    <xf numFmtId="0" fontId="22" fillId="0" borderId="74" xfId="0" applyFont="1" applyBorder="1"/>
    <xf numFmtId="0" fontId="22" fillId="0" borderId="47" xfId="0" applyFont="1" applyBorder="1"/>
    <xf numFmtId="0" fontId="0" fillId="0" borderId="47" xfId="0" applyBorder="1"/>
    <xf numFmtId="0" fontId="23" fillId="0" borderId="11" xfId="0" applyFont="1" applyBorder="1"/>
    <xf numFmtId="0" fontId="0" fillId="0" borderId="11" xfId="0" applyBorder="1"/>
    <xf numFmtId="0" fontId="0" fillId="0" borderId="75" xfId="0" applyBorder="1"/>
    <xf numFmtId="0" fontId="1" fillId="0" borderId="54" xfId="0" applyFont="1" applyBorder="1"/>
    <xf numFmtId="0" fontId="1" fillId="11" borderId="46" xfId="0" applyFont="1" applyFill="1" applyBorder="1" applyAlignment="1">
      <alignment horizontal="center"/>
    </xf>
    <xf numFmtId="0" fontId="1" fillId="11" borderId="46" xfId="0" applyFont="1" applyFill="1" applyBorder="1"/>
    <xf numFmtId="0" fontId="1" fillId="11" borderId="0" xfId="0" applyFont="1" applyFill="1" applyAlignment="1">
      <alignment horizontal="center"/>
    </xf>
    <xf numFmtId="0" fontId="1" fillId="11" borderId="47" xfId="0" applyFont="1" applyFill="1" applyBorder="1" applyAlignment="1">
      <alignment horizontal="center"/>
    </xf>
    <xf numFmtId="0" fontId="1" fillId="11" borderId="47" xfId="0" applyFont="1" applyFill="1" applyBorder="1"/>
    <xf numFmtId="0" fontId="8" fillId="0" borderId="14" xfId="0" applyFont="1" applyBorder="1"/>
    <xf numFmtId="0" fontId="11" fillId="8" borderId="14" xfId="0" applyFont="1" applyFill="1" applyBorder="1"/>
    <xf numFmtId="0" fontId="2" fillId="8" borderId="23" xfId="0" applyFont="1" applyFill="1" applyBorder="1" applyAlignment="1">
      <alignment horizontal="center"/>
    </xf>
    <xf numFmtId="0" fontId="2" fillId="0" borderId="14" xfId="0" applyFont="1" applyBorder="1" applyAlignment="1">
      <alignment horizontal="left"/>
    </xf>
    <xf numFmtId="0" fontId="12" fillId="23" borderId="14" xfId="0" applyFont="1" applyFill="1" applyBorder="1"/>
    <xf numFmtId="0" fontId="2" fillId="8" borderId="14" xfId="0" applyFont="1" applyFill="1" applyBorder="1" applyAlignment="1">
      <alignment horizontal="left"/>
    </xf>
    <xf numFmtId="0" fontId="6" fillId="0" borderId="23" xfId="0" applyFont="1" applyBorder="1"/>
    <xf numFmtId="0" fontId="1" fillId="0" borderId="76" xfId="0" applyFont="1" applyBorder="1"/>
    <xf numFmtId="0" fontId="1" fillId="0" borderId="36" xfId="0" applyFont="1" applyBorder="1"/>
    <xf numFmtId="0" fontId="11" fillId="0" borderId="46" xfId="0" applyFont="1" applyBorder="1"/>
    <xf numFmtId="0" fontId="2" fillId="0" borderId="46" xfId="0" applyFont="1" applyBorder="1"/>
    <xf numFmtId="0" fontId="19" fillId="0" borderId="46" xfId="0" applyFont="1" applyBorder="1"/>
    <xf numFmtId="0" fontId="14" fillId="0" borderId="46" xfId="0" applyFont="1" applyBorder="1"/>
    <xf numFmtId="0" fontId="14" fillId="0" borderId="36" xfId="0" applyFont="1" applyBorder="1"/>
    <xf numFmtId="0" fontId="2" fillId="0" borderId="36" xfId="0" applyFont="1" applyBorder="1"/>
    <xf numFmtId="0" fontId="2" fillId="0" borderId="76" xfId="0" applyFont="1" applyBorder="1"/>
    <xf numFmtId="0" fontId="2" fillId="0" borderId="46" xfId="0" applyFont="1" applyBorder="1" applyAlignment="1">
      <alignment horizontal="center"/>
    </xf>
    <xf numFmtId="0" fontId="1" fillId="9" borderId="46" xfId="0" applyFont="1" applyFill="1" applyBorder="1"/>
    <xf numFmtId="0" fontId="20" fillId="0" borderId="15" xfId="0" applyFont="1" applyBorder="1" applyAlignment="1">
      <alignment horizontal="left"/>
    </xf>
    <xf numFmtId="0" fontId="0" fillId="18" borderId="37" xfId="0" applyFill="1" applyBorder="1"/>
    <xf numFmtId="0" fontId="0" fillId="18" borderId="3" xfId="0" applyFill="1" applyBorder="1"/>
    <xf numFmtId="0" fontId="0" fillId="15" borderId="10" xfId="0" applyFill="1" applyBorder="1"/>
    <xf numFmtId="0" fontId="4" fillId="15" borderId="7" xfId="0" applyFont="1" applyFill="1" applyBorder="1"/>
    <xf numFmtId="0" fontId="10" fillId="17" borderId="77" xfId="0" applyFont="1" applyFill="1" applyBorder="1"/>
    <xf numFmtId="0" fontId="4" fillId="2" borderId="80" xfId="0" applyFont="1" applyFill="1" applyBorder="1" applyAlignment="1">
      <alignment horizontal="center"/>
    </xf>
    <xf numFmtId="0" fontId="7" fillId="16" borderId="55" xfId="0" applyFont="1" applyFill="1" applyBorder="1" applyAlignment="1">
      <alignment horizontal="center"/>
    </xf>
    <xf numFmtId="0" fontId="7" fillId="16" borderId="73" xfId="0" applyFont="1" applyFill="1" applyBorder="1" applyAlignment="1">
      <alignment horizontal="center"/>
    </xf>
    <xf numFmtId="0" fontId="7" fillId="16" borderId="54" xfId="0" applyFont="1" applyFill="1" applyBorder="1" applyAlignment="1">
      <alignment horizontal="center"/>
    </xf>
    <xf numFmtId="0" fontId="7" fillId="14" borderId="78" xfId="0" applyFont="1" applyFill="1" applyBorder="1" applyAlignment="1">
      <alignment horizontal="center"/>
    </xf>
    <xf numFmtId="0" fontId="7" fillId="14" borderId="73" xfId="0" applyFont="1" applyFill="1" applyBorder="1" applyAlignment="1">
      <alignment horizontal="center"/>
    </xf>
    <xf numFmtId="0" fontId="7" fillId="14" borderId="79" xfId="0" applyFont="1" applyFill="1" applyBorder="1" applyAlignment="1">
      <alignment horizontal="center"/>
    </xf>
    <xf numFmtId="0" fontId="7" fillId="18" borderId="55" xfId="0" applyFont="1" applyFill="1" applyBorder="1" applyAlignment="1">
      <alignment horizontal="center"/>
    </xf>
    <xf numFmtId="0" fontId="7" fillId="18" borderId="73" xfId="0" applyFont="1" applyFill="1" applyBorder="1" applyAlignment="1">
      <alignment horizontal="center"/>
    </xf>
    <xf numFmtId="0" fontId="7" fillId="18" borderId="79" xfId="0" applyFont="1" applyFill="1" applyBorder="1" applyAlignment="1">
      <alignment horizontal="center"/>
    </xf>
    <xf numFmtId="0" fontId="17" fillId="0" borderId="14" xfId="0" applyFont="1" applyBorder="1"/>
    <xf numFmtId="0" fontId="17" fillId="0" borderId="15" xfId="0" applyFont="1" applyBorder="1"/>
    <xf numFmtId="0" fontId="7" fillId="0" borderId="0" xfId="0" applyFont="1" applyAlignment="1">
      <alignment horizontal="center"/>
    </xf>
    <xf numFmtId="0" fontId="1" fillId="10" borderId="10" xfId="0" applyFont="1" applyFill="1" applyBorder="1"/>
    <xf numFmtId="0" fontId="1" fillId="10" borderId="76" xfId="0" applyFont="1" applyFill="1" applyBorder="1"/>
    <xf numFmtId="0" fontId="1" fillId="10" borderId="46" xfId="0" applyFont="1" applyFill="1" applyBorder="1"/>
    <xf numFmtId="0" fontId="1" fillId="10" borderId="36" xfId="0" applyFont="1" applyFill="1" applyBorder="1"/>
    <xf numFmtId="0" fontId="1" fillId="10" borderId="23" xfId="0" applyFont="1" applyFill="1" applyBorder="1"/>
    <xf numFmtId="0" fontId="1" fillId="10" borderId="14" xfId="0" applyFont="1" applyFill="1" applyBorder="1"/>
    <xf numFmtId="0" fontId="1" fillId="10" borderId="22" xfId="0" applyFont="1" applyFill="1" applyBorder="1"/>
    <xf numFmtId="0" fontId="1" fillId="10" borderId="16" xfId="0" applyFont="1" applyFill="1" applyBorder="1"/>
    <xf numFmtId="0" fontId="1" fillId="10" borderId="15" xfId="0" applyFont="1" applyFill="1" applyBorder="1"/>
    <xf numFmtId="0" fontId="1" fillId="10" borderId="17" xfId="0" applyFont="1" applyFill="1" applyBorder="1"/>
    <xf numFmtId="0" fontId="1" fillId="10" borderId="61" xfId="0" applyFont="1" applyFill="1" applyBorder="1"/>
    <xf numFmtId="0" fontId="1" fillId="10" borderId="62" xfId="0" applyFont="1" applyFill="1" applyBorder="1"/>
    <xf numFmtId="0" fontId="1" fillId="10" borderId="63" xfId="0" applyFont="1" applyFill="1" applyBorder="1"/>
    <xf numFmtId="0" fontId="1" fillId="10" borderId="56" xfId="0" applyFont="1" applyFill="1" applyBorder="1"/>
    <xf numFmtId="0" fontId="1" fillId="10" borderId="69" xfId="0" applyFont="1" applyFill="1" applyBorder="1"/>
    <xf numFmtId="0" fontId="1" fillId="10" borderId="4" xfId="0" applyFont="1" applyFill="1" applyBorder="1"/>
    <xf numFmtId="0" fontId="1" fillId="10" borderId="67" xfId="0" applyFont="1" applyFill="1" applyBorder="1"/>
    <xf numFmtId="0" fontId="1" fillId="10" borderId="65" xfId="0" applyFont="1" applyFill="1" applyBorder="1"/>
    <xf numFmtId="0" fontId="1" fillId="10" borderId="66" xfId="0" applyFont="1" applyFill="1" applyBorder="1"/>
    <xf numFmtId="0" fontId="1" fillId="10" borderId="45" xfId="0" applyFont="1" applyFill="1" applyBorder="1"/>
    <xf numFmtId="0" fontId="1" fillId="10" borderId="18" xfId="0" applyFont="1" applyFill="1" applyBorder="1"/>
    <xf numFmtId="0" fontId="1" fillId="10" borderId="44" xfId="0" applyFont="1" applyFill="1" applyBorder="1"/>
    <xf numFmtId="0" fontId="1" fillId="10" borderId="21" xfId="0" applyFont="1" applyFill="1" applyBorder="1"/>
    <xf numFmtId="0" fontId="1" fillId="10" borderId="19" xfId="0" applyFont="1" applyFill="1" applyBorder="1"/>
    <xf numFmtId="0" fontId="1" fillId="10" borderId="20" xfId="0" applyFont="1" applyFill="1" applyBorder="1"/>
    <xf numFmtId="0" fontId="24" fillId="0" borderId="75" xfId="0" applyFont="1" applyBorder="1"/>
    <xf numFmtId="0" fontId="1" fillId="0" borderId="81" xfId="0" applyFont="1" applyBorder="1"/>
    <xf numFmtId="0" fontId="1" fillId="0" borderId="82" xfId="0" applyFont="1" applyBorder="1"/>
    <xf numFmtId="0" fontId="1" fillId="0" borderId="83" xfId="0" applyFont="1" applyBorder="1"/>
    <xf numFmtId="0" fontId="1" fillId="0" borderId="84" xfId="0" applyFont="1" applyBorder="1"/>
    <xf numFmtId="0" fontId="1" fillId="0" borderId="85" xfId="0" applyFont="1" applyBorder="1"/>
    <xf numFmtId="0" fontId="1" fillId="0" borderId="86" xfId="0" applyFont="1" applyBorder="1"/>
    <xf numFmtId="0" fontId="1" fillId="0" borderId="87" xfId="0" applyFont="1" applyBorder="1"/>
    <xf numFmtId="0" fontId="1" fillId="0" borderId="88" xfId="0" applyFont="1" applyBorder="1"/>
    <xf numFmtId="0" fontId="1" fillId="0" borderId="89" xfId="0" applyFont="1" applyBorder="1"/>
    <xf numFmtId="0" fontId="1" fillId="0" borderId="90" xfId="0" applyFont="1" applyBorder="1"/>
    <xf numFmtId="0" fontId="1" fillId="0" borderId="91" xfId="0" applyFont="1" applyBorder="1"/>
    <xf numFmtId="0" fontId="1" fillId="23" borderId="85" xfId="0" applyFont="1" applyFill="1" applyBorder="1"/>
    <xf numFmtId="0" fontId="1" fillId="0" borderId="26" xfId="0" applyFont="1" applyBorder="1"/>
    <xf numFmtId="0" fontId="1" fillId="23" borderId="83" xfId="0" applyFont="1" applyFill="1" applyBorder="1"/>
    <xf numFmtId="0" fontId="1" fillId="23" borderId="84" xfId="0" applyFont="1" applyFill="1" applyBorder="1"/>
    <xf numFmtId="0" fontId="1" fillId="8" borderId="87" xfId="0" applyFont="1" applyFill="1" applyBorder="1"/>
    <xf numFmtId="0" fontId="1" fillId="8" borderId="84" xfId="0" applyFont="1" applyFill="1" applyBorder="1"/>
    <xf numFmtId="0" fontId="1" fillId="0" borderId="92" xfId="0" applyFont="1" applyBorder="1"/>
    <xf numFmtId="0" fontId="3" fillId="16" borderId="0" xfId="0" applyFont="1" applyFill="1" applyAlignment="1">
      <alignment textRotation="90"/>
    </xf>
    <xf numFmtId="0" fontId="3" fillId="26" borderId="0" xfId="0" applyFont="1" applyFill="1" applyAlignment="1">
      <alignment textRotation="90"/>
    </xf>
    <xf numFmtId="0" fontId="3" fillId="24" borderId="0" xfId="0" applyFont="1" applyFill="1" applyAlignment="1">
      <alignment textRotation="90"/>
    </xf>
    <xf numFmtId="0" fontId="3" fillId="24" borderId="48" xfId="0" applyFont="1" applyFill="1" applyBorder="1" applyAlignment="1">
      <alignment textRotation="90"/>
    </xf>
    <xf numFmtId="0" fontId="1" fillId="15" borderId="0" xfId="0" applyFont="1" applyFill="1"/>
    <xf numFmtId="0" fontId="1" fillId="30" borderId="0" xfId="0" applyFont="1" applyFill="1"/>
    <xf numFmtId="0" fontId="7" fillId="11" borderId="47" xfId="0" applyFont="1" applyFill="1" applyBorder="1"/>
    <xf numFmtId="0" fontId="7" fillId="15" borderId="47" xfId="0" applyFont="1" applyFill="1" applyBorder="1"/>
    <xf numFmtId="0" fontId="7" fillId="21" borderId="47" xfId="0" applyFont="1" applyFill="1" applyBorder="1"/>
    <xf numFmtId="0" fontId="7" fillId="11" borderId="46" xfId="0" applyFont="1" applyFill="1" applyBorder="1"/>
    <xf numFmtId="0" fontId="7" fillId="15" borderId="46" xfId="0" applyFont="1" applyFill="1" applyBorder="1"/>
    <xf numFmtId="0" fontId="0" fillId="21" borderId="46" xfId="0" applyFill="1" applyBorder="1"/>
    <xf numFmtId="0" fontId="0" fillId="15" borderId="47" xfId="0" applyFill="1" applyBorder="1"/>
    <xf numFmtId="0" fontId="0" fillId="21" borderId="47" xfId="0" applyFill="1" applyBorder="1"/>
    <xf numFmtId="0" fontId="0" fillId="15" borderId="46" xfId="0" applyFill="1" applyBorder="1"/>
    <xf numFmtId="0" fontId="7" fillId="21" borderId="46" xfId="0" applyFont="1" applyFill="1" applyBorder="1"/>
    <xf numFmtId="0" fontId="0" fillId="11" borderId="47" xfId="0" applyFill="1" applyBorder="1"/>
    <xf numFmtId="0" fontId="7" fillId="11" borderId="60" xfId="0" applyFont="1" applyFill="1" applyBorder="1"/>
    <xf numFmtId="0" fontId="0" fillId="15" borderId="60" xfId="0" applyFill="1" applyBorder="1"/>
    <xf numFmtId="0" fontId="7" fillId="21" borderId="60" xfId="0" applyFont="1" applyFill="1" applyBorder="1"/>
    <xf numFmtId="0" fontId="0" fillId="11" borderId="60" xfId="0" applyFill="1" applyBorder="1"/>
    <xf numFmtId="0" fontId="0" fillId="21" borderId="60" xfId="0" applyFill="1" applyBorder="1"/>
    <xf numFmtId="0" fontId="25" fillId="0" borderId="0" xfId="0" applyFont="1" applyAlignment="1">
      <alignment horizontal="center"/>
    </xf>
    <xf numFmtId="0" fontId="25" fillId="0" borderId="0" xfId="0" applyFont="1"/>
    <xf numFmtId="0" fontId="17" fillId="26" borderId="46" xfId="0" applyFont="1" applyFill="1" applyBorder="1"/>
    <xf numFmtId="0" fontId="17" fillId="0" borderId="46" xfId="0" applyFont="1" applyBorder="1"/>
    <xf numFmtId="0" fontId="19" fillId="10" borderId="0" xfId="0" applyFont="1" applyFill="1"/>
    <xf numFmtId="0" fontId="17" fillId="11" borderId="46" xfId="0" applyFont="1" applyFill="1" applyBorder="1"/>
    <xf numFmtId="0" fontId="26" fillId="0" borderId="0" xfId="0" applyFont="1"/>
    <xf numFmtId="0" fontId="0" fillId="28" borderId="0" xfId="0" applyFill="1" applyAlignment="1">
      <alignment horizontal="center"/>
    </xf>
    <xf numFmtId="0" fontId="4" fillId="28" borderId="0" xfId="0" applyFont="1" applyFill="1" applyAlignment="1">
      <alignment horizontal="center"/>
    </xf>
    <xf numFmtId="0" fontId="7" fillId="28" borderId="46" xfId="0" applyFont="1" applyFill="1" applyBorder="1"/>
    <xf numFmtId="0" fontId="0" fillId="28" borderId="46" xfId="0" applyFill="1" applyBorder="1"/>
    <xf numFmtId="0" fontId="7" fillId="28" borderId="0" xfId="0" applyFont="1" applyFill="1"/>
    <xf numFmtId="0" fontId="0" fillId="28" borderId="0" xfId="0" applyFill="1"/>
    <xf numFmtId="0" fontId="3" fillId="16" borderId="48" xfId="0" applyFont="1" applyFill="1" applyBorder="1" applyAlignment="1">
      <alignment textRotation="90"/>
    </xf>
    <xf numFmtId="0" fontId="3" fillId="26" borderId="48" xfId="0" applyFont="1" applyFill="1" applyBorder="1" applyAlignment="1">
      <alignment textRotation="90"/>
    </xf>
    <xf numFmtId="0" fontId="1" fillId="11" borderId="54" xfId="0" applyFont="1" applyFill="1" applyBorder="1"/>
    <xf numFmtId="0" fontId="1" fillId="11" borderId="55" xfId="0" applyFont="1" applyFill="1" applyBorder="1"/>
    <xf numFmtId="0" fontId="7" fillId="9" borderId="0" xfId="0" applyFont="1" applyFill="1"/>
    <xf numFmtId="0" fontId="4" fillId="21" borderId="46" xfId="0" applyFont="1" applyFill="1" applyBorder="1"/>
    <xf numFmtId="0" fontId="4" fillId="21" borderId="0" xfId="0" applyFont="1" applyFill="1"/>
    <xf numFmtId="0" fontId="7" fillId="15" borderId="60" xfId="0" applyFont="1" applyFill="1" applyBorder="1"/>
    <xf numFmtId="0" fontId="12" fillId="26" borderId="0" xfId="0" applyFont="1" applyFill="1"/>
    <xf numFmtId="0" fontId="8" fillId="26" borderId="0" xfId="0" applyFont="1" applyFill="1"/>
    <xf numFmtId="0" fontId="1" fillId="0" borderId="0" xfId="0" applyFont="1" applyFill="1"/>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translate.google.com/" TargetMode="External"/></Relationships>
</file>

<file path=xl/worksheets/_rels/sheet17.xml.rels><?xml version="1.0" encoding="UTF-8" standalone="yes"?>
<Relationships xmlns="http://schemas.openxmlformats.org/package/2006/relationships"><Relationship Id="rId26" Type="http://schemas.openxmlformats.org/officeDocument/2006/relationships/hyperlink" Target="http://www.fantasynamegenerators.com/cypriot-names.php" TargetMode="External"/><Relationship Id="rId21" Type="http://schemas.openxmlformats.org/officeDocument/2006/relationships/hyperlink" Target="http://www.fantasynamegenerators.com/bashkir-names.php" TargetMode="External"/><Relationship Id="rId42" Type="http://schemas.openxmlformats.org/officeDocument/2006/relationships/hyperlink" Target="http://www.fantasynamegenerators.com/chechen-names.php" TargetMode="External"/><Relationship Id="rId47" Type="http://schemas.openxmlformats.org/officeDocument/2006/relationships/hyperlink" Target="http://www.fantasynamegenerators.com/frisian-names.php" TargetMode="External"/><Relationship Id="rId63" Type="http://schemas.openxmlformats.org/officeDocument/2006/relationships/hyperlink" Target="http://www.fantasynamegenerators.com/frankish-names.php" TargetMode="External"/><Relationship Id="rId68" Type="http://schemas.openxmlformats.org/officeDocument/2006/relationships/hyperlink" Target="http://www.fantasynamegenerators.com/chinese_names.php" TargetMode="External"/><Relationship Id="rId84" Type="http://schemas.openxmlformats.org/officeDocument/2006/relationships/hyperlink" Target="https://www.fantasynamegenerators.com/viking_names.php" TargetMode="External"/><Relationship Id="rId89" Type="http://schemas.openxmlformats.org/officeDocument/2006/relationships/hyperlink" Target="https://www.fantasynamegenerators.com/mayan-names.php" TargetMode="External"/><Relationship Id="rId16" Type="http://schemas.openxmlformats.org/officeDocument/2006/relationships/hyperlink" Target="http://www.fantasynamegenerators.com/cameroonian-names.php" TargetMode="External"/><Relationship Id="rId107" Type="http://schemas.openxmlformats.org/officeDocument/2006/relationships/hyperlink" Target="https://www.fantasynamegenerators.com/marathi-names.php" TargetMode="External"/><Relationship Id="rId11" Type="http://schemas.openxmlformats.org/officeDocument/2006/relationships/hyperlink" Target="http://www.fantasynamegenerators.com/croatian-names.php" TargetMode="External"/><Relationship Id="rId32" Type="http://schemas.openxmlformats.org/officeDocument/2006/relationships/hyperlink" Target="http://www.fantasynamegenerators.com/celtic_names.php" TargetMode="External"/><Relationship Id="rId37" Type="http://schemas.openxmlformats.org/officeDocument/2006/relationships/hyperlink" Target="http://www.fantasynamegenerators.com/icelandic-names.php" TargetMode="External"/><Relationship Id="rId53" Type="http://schemas.openxmlformats.org/officeDocument/2006/relationships/hyperlink" Target="http://www.fantasynamegenerators.com/brazilian-names.php" TargetMode="External"/><Relationship Id="rId58" Type="http://schemas.openxmlformats.org/officeDocument/2006/relationships/hyperlink" Target="http://www.fantasynamegenerators.com/gujarati-names.php" TargetMode="External"/><Relationship Id="rId74" Type="http://schemas.openxmlformats.org/officeDocument/2006/relationships/hyperlink" Target="http://www.fantasynamegenerators.com/edwardian-names.php" TargetMode="External"/><Relationship Id="rId79" Type="http://schemas.openxmlformats.org/officeDocument/2006/relationships/hyperlink" Target="https://www.fantasynamegenerators.com/italian-renaissance-names.php" TargetMode="External"/><Relationship Id="rId102" Type="http://schemas.openxmlformats.org/officeDocument/2006/relationships/hyperlink" Target="https://www.fantasynamegenerators.com/ndebele-names.php" TargetMode="External"/><Relationship Id="rId5" Type="http://schemas.openxmlformats.org/officeDocument/2006/relationships/hyperlink" Target="http://www.fantasynamegenerators.com/babylonian-names.php" TargetMode="External"/><Relationship Id="rId90" Type="http://schemas.openxmlformats.org/officeDocument/2006/relationships/hyperlink" Target="https://www.fantasynamegenerators.com/gothic-names.php" TargetMode="External"/><Relationship Id="rId95" Type="http://schemas.openxmlformats.org/officeDocument/2006/relationships/hyperlink" Target="https://www.fantasynamegenerators.com/balochi-names.php" TargetMode="External"/><Relationship Id="rId22" Type="http://schemas.openxmlformats.org/officeDocument/2006/relationships/hyperlink" Target="http://www.fantasynamegenerators.com/hausa-names.php" TargetMode="External"/><Relationship Id="rId27" Type="http://schemas.openxmlformats.org/officeDocument/2006/relationships/hyperlink" Target="http://www.fantasynamegenerators.com/hellenic-names.php" TargetMode="External"/><Relationship Id="rId43" Type="http://schemas.openxmlformats.org/officeDocument/2006/relationships/hyperlink" Target="http://www.fantasynamegenerators.com/czech-names.php" TargetMode="External"/><Relationship Id="rId48" Type="http://schemas.openxmlformats.org/officeDocument/2006/relationships/hyperlink" Target="http://www.fantasynamegenerators.com/georgian-names.php" TargetMode="External"/><Relationship Id="rId64" Type="http://schemas.openxmlformats.org/officeDocument/2006/relationships/hyperlink" Target="http://www.fantasynamegenerators.com/german_names.php" TargetMode="External"/><Relationship Id="rId69" Type="http://schemas.openxmlformats.org/officeDocument/2006/relationships/hyperlink" Target="http://www.fantasynamegenerators.com/hmong-names.php" TargetMode="External"/><Relationship Id="rId80" Type="http://schemas.openxmlformats.org/officeDocument/2006/relationships/hyperlink" Target="https://www.fantasynamegenerators.com/spanish-renaissance-names.php" TargetMode="External"/><Relationship Id="rId85" Type="http://schemas.openxmlformats.org/officeDocument/2006/relationships/hyperlink" Target="https://www.fantasynamegenerators.com/norman-names.php" TargetMode="External"/><Relationship Id="rId12" Type="http://schemas.openxmlformats.org/officeDocument/2006/relationships/hyperlink" Target="http://www.fantasynamegenerators.com/hungarian-names.php" TargetMode="External"/><Relationship Id="rId17" Type="http://schemas.openxmlformats.org/officeDocument/2006/relationships/hyperlink" Target="http://www.fantasynamegenerators.com/ethiopian-names.php" TargetMode="External"/><Relationship Id="rId33" Type="http://schemas.openxmlformats.org/officeDocument/2006/relationships/hyperlink" Target="http://www.fantasynamegenerators.com/cornish-names.php" TargetMode="External"/><Relationship Id="rId38" Type="http://schemas.openxmlformats.org/officeDocument/2006/relationships/hyperlink" Target="http://www.fantasynamegenerators.com/etruscan-names.php" TargetMode="External"/><Relationship Id="rId59" Type="http://schemas.openxmlformats.org/officeDocument/2006/relationships/hyperlink" Target="http://www.fantasynamegenerators.com/hindi-names.php" TargetMode="External"/><Relationship Id="rId103" Type="http://schemas.openxmlformats.org/officeDocument/2006/relationships/hyperlink" Target="https://www.fantasynamegenerators.com/maori-names.php" TargetMode="External"/><Relationship Id="rId108" Type="http://schemas.openxmlformats.org/officeDocument/2006/relationships/hyperlink" Target="https://www.fantasynamegenerators.com/mandinka-names.php" TargetMode="External"/><Relationship Id="rId54" Type="http://schemas.openxmlformats.org/officeDocument/2006/relationships/hyperlink" Target="http://www.fantasynamegenerators.com/catalan-names.php" TargetMode="External"/><Relationship Id="rId70" Type="http://schemas.openxmlformats.org/officeDocument/2006/relationships/hyperlink" Target="http://www.fantasynamegenerators.com/celtic-breton-names.php" TargetMode="External"/><Relationship Id="rId75" Type="http://schemas.openxmlformats.org/officeDocument/2006/relationships/hyperlink" Target="http://www.fantasynamegenerators.com/elizabethan-names.php" TargetMode="External"/><Relationship Id="rId91" Type="http://schemas.openxmlformats.org/officeDocument/2006/relationships/hyperlink" Target="https://www.fantasynamegenerators.com/zazaki-names.php" TargetMode="External"/><Relationship Id="rId96" Type="http://schemas.openxmlformats.org/officeDocument/2006/relationships/hyperlink" Target="https://www.fantasynamegenerators.com/akan-names.php" TargetMode="External"/><Relationship Id="rId1" Type="http://schemas.openxmlformats.org/officeDocument/2006/relationships/hyperlink" Target="http://www.fantasynamegenerators.com/amazigh-names.php" TargetMode="External"/><Relationship Id="rId6" Type="http://schemas.openxmlformats.org/officeDocument/2006/relationships/hyperlink" Target="http://www.fantasynamegenerators.com/dari-names.php" TargetMode="External"/><Relationship Id="rId15" Type="http://schemas.openxmlformats.org/officeDocument/2006/relationships/hyperlink" Target="http://www.fantasynamegenerators.com/basotho-names.php" TargetMode="External"/><Relationship Id="rId23" Type="http://schemas.openxmlformats.org/officeDocument/2006/relationships/hyperlink" Target="http://www.fantasynamegenerators.com/ancient-greek-names.php" TargetMode="External"/><Relationship Id="rId28" Type="http://schemas.openxmlformats.org/officeDocument/2006/relationships/hyperlink" Target="http://www.fantasynamegenerators.com/anglo-saxon-names.php" TargetMode="External"/><Relationship Id="rId36" Type="http://schemas.openxmlformats.org/officeDocument/2006/relationships/hyperlink" Target="http://www.fantasynamegenerators.com/faroese-names.php" TargetMode="External"/><Relationship Id="rId49" Type="http://schemas.openxmlformats.org/officeDocument/2006/relationships/hyperlink" Target="http://www.fantasynamegenerators.com/aragonese-names.php" TargetMode="External"/><Relationship Id="rId57" Type="http://schemas.openxmlformats.org/officeDocument/2006/relationships/hyperlink" Target="http://www.fantasynamegenerators.com/bengali-names.php" TargetMode="External"/><Relationship Id="rId106" Type="http://schemas.openxmlformats.org/officeDocument/2006/relationships/hyperlink" Target="https://www.fantasynamegenerators.com/mayan-names.php" TargetMode="External"/><Relationship Id="rId10" Type="http://schemas.openxmlformats.org/officeDocument/2006/relationships/hyperlink" Target="http://www.fantasynamegenerators.com/armenian-names.php" TargetMode="External"/><Relationship Id="rId31" Type="http://schemas.openxmlformats.org/officeDocument/2006/relationships/hyperlink" Target="http://www.fantasynamegenerators.com/manx-names.php" TargetMode="External"/><Relationship Id="rId44" Type="http://schemas.openxmlformats.org/officeDocument/2006/relationships/hyperlink" Target="http://www.fantasynamegenerators.com/dutch_names.php" TargetMode="External"/><Relationship Id="rId52" Type="http://schemas.openxmlformats.org/officeDocument/2006/relationships/hyperlink" Target="http://www.fantasynamegenerators.com/basque-names.php" TargetMode="External"/><Relationship Id="rId60" Type="http://schemas.openxmlformats.org/officeDocument/2006/relationships/hyperlink" Target="http://www.fantasynamegenerators.com/indonesian-names.php" TargetMode="External"/><Relationship Id="rId65" Type="http://schemas.openxmlformats.org/officeDocument/2006/relationships/hyperlink" Target="http://www.fantasynamegenerators.com/belgian-names.php" TargetMode="External"/><Relationship Id="rId73" Type="http://schemas.openxmlformats.org/officeDocument/2006/relationships/hyperlink" Target="http://www.fantasynamegenerators.com/cornish-names.php" TargetMode="External"/><Relationship Id="rId78" Type="http://schemas.openxmlformats.org/officeDocument/2006/relationships/hyperlink" Target="https://www.fantasynamegenerators.com/german-renaissance-names.php" TargetMode="External"/><Relationship Id="rId81" Type="http://schemas.openxmlformats.org/officeDocument/2006/relationships/hyperlink" Target="https://www.fantasynamegenerators.com/roman_names.php" TargetMode="External"/><Relationship Id="rId86" Type="http://schemas.openxmlformats.org/officeDocument/2006/relationships/hyperlink" Target="https://www.fantasynamegenerators.com/native_american_names.php" TargetMode="External"/><Relationship Id="rId94" Type="http://schemas.openxmlformats.org/officeDocument/2006/relationships/hyperlink" Target="http://www.fantasynamegenerators.com/french_names.php" TargetMode="External"/><Relationship Id="rId99" Type="http://schemas.openxmlformats.org/officeDocument/2006/relationships/hyperlink" Target="https://www.fantasynamegenerators.com/oriya-names.php" TargetMode="External"/><Relationship Id="rId101" Type="http://schemas.openxmlformats.org/officeDocument/2006/relationships/hyperlink" Target="https://www.fantasynamegenerators.com/shona-names.php" TargetMode="External"/><Relationship Id="rId4" Type="http://schemas.openxmlformats.org/officeDocument/2006/relationships/hyperlink" Target="http://www.fantasynamegenerators.com/assyrian-names.php" TargetMode="External"/><Relationship Id="rId9" Type="http://schemas.openxmlformats.org/officeDocument/2006/relationships/hyperlink" Target="http://www.fantasynamegenerators.com/albanian-names.php" TargetMode="External"/><Relationship Id="rId13" Type="http://schemas.openxmlformats.org/officeDocument/2006/relationships/hyperlink" Target="http://www.fantasynamegenerators.com/hungarian-names.php" TargetMode="External"/><Relationship Id="rId18" Type="http://schemas.openxmlformats.org/officeDocument/2006/relationships/hyperlink" Target="http://www.fantasynamegenerators.com/igbo-names.php" TargetMode="External"/><Relationship Id="rId39" Type="http://schemas.openxmlformats.org/officeDocument/2006/relationships/hyperlink" Target="http://www.fantasynamegenerators.com/gothic-names.php" TargetMode="External"/><Relationship Id="rId109" Type="http://schemas.openxmlformats.org/officeDocument/2006/relationships/hyperlink" Target="https://www.fantasynamegenerators.com/kikuyu-names.php" TargetMode="External"/><Relationship Id="rId34" Type="http://schemas.openxmlformats.org/officeDocument/2006/relationships/hyperlink" Target="http://www.fantasynamegenerators.com/celtic-welsh-names.php" TargetMode="External"/><Relationship Id="rId50" Type="http://schemas.openxmlformats.org/officeDocument/2006/relationships/hyperlink" Target="http://www.fantasynamegenerators.com/argentinian-names.php" TargetMode="External"/><Relationship Id="rId55" Type="http://schemas.openxmlformats.org/officeDocument/2006/relationships/hyperlink" Target="http://www.fantasynamegenerators.com/hispanic_names.php" TargetMode="External"/><Relationship Id="rId76" Type="http://schemas.openxmlformats.org/officeDocument/2006/relationships/hyperlink" Target="https://www.fantasynamegenerators.com/english-renaissance-names.php" TargetMode="External"/><Relationship Id="rId97" Type="http://schemas.openxmlformats.org/officeDocument/2006/relationships/hyperlink" Target="https://www.fantasynamegenerators.com/zulu-names.php" TargetMode="External"/><Relationship Id="rId104" Type="http://schemas.openxmlformats.org/officeDocument/2006/relationships/hyperlink" Target="https://www.fantasynamegenerators.com/circassian-names.php" TargetMode="External"/><Relationship Id="rId7" Type="http://schemas.openxmlformats.org/officeDocument/2006/relationships/hyperlink" Target="http://www.fantasynamegenerators.com/egyptian-names.php" TargetMode="External"/><Relationship Id="rId71" Type="http://schemas.openxmlformats.org/officeDocument/2006/relationships/hyperlink" Target="http://www.fantasynamegenerators.com/celtic-welsh-names.php" TargetMode="External"/><Relationship Id="rId92" Type="http://schemas.openxmlformats.org/officeDocument/2006/relationships/hyperlink" Target="https://www.fantasynamegenerators.com/tshiluba-names.php" TargetMode="External"/><Relationship Id="rId2" Type="http://schemas.openxmlformats.org/officeDocument/2006/relationships/hyperlink" Target="http://www.fantasynamegenerators.com/algerian-names.php" TargetMode="External"/><Relationship Id="rId29" Type="http://schemas.openxmlformats.org/officeDocument/2006/relationships/hyperlink" Target="http://www.fantasynamegenerators.com/celtic-gaul-names.php" TargetMode="External"/><Relationship Id="rId24" Type="http://schemas.openxmlformats.org/officeDocument/2006/relationships/hyperlink" Target="http://www.fantasynamegenerators.com/byzantine-names.php" TargetMode="External"/><Relationship Id="rId40" Type="http://schemas.openxmlformats.org/officeDocument/2006/relationships/hyperlink" Target="http://www.fantasynamegenerators.com/hawaiian-names.php" TargetMode="External"/><Relationship Id="rId45" Type="http://schemas.openxmlformats.org/officeDocument/2006/relationships/hyperlink" Target="http://www.fantasynamegenerators.com/estonian-names.php" TargetMode="External"/><Relationship Id="rId66" Type="http://schemas.openxmlformats.org/officeDocument/2006/relationships/hyperlink" Target="http://www.fantasynamegenerators.com/cajun-names.php" TargetMode="External"/><Relationship Id="rId87" Type="http://schemas.openxmlformats.org/officeDocument/2006/relationships/hyperlink" Target="https://www.fantasynamegenerators.com/moorish-names.php" TargetMode="External"/><Relationship Id="rId110" Type="http://schemas.openxmlformats.org/officeDocument/2006/relationships/hyperlink" Target="https://www.fantasynamegenerators.com/kerala-names.php" TargetMode="External"/><Relationship Id="rId61" Type="http://schemas.openxmlformats.org/officeDocument/2006/relationships/hyperlink" Target="http://www.fantasynamegenerators.com/austrian-names.php" TargetMode="External"/><Relationship Id="rId82" Type="http://schemas.openxmlformats.org/officeDocument/2006/relationships/hyperlink" Target="https://www.fantasynamegenerators.com/japanese_names.php" TargetMode="External"/><Relationship Id="rId19" Type="http://schemas.openxmlformats.org/officeDocument/2006/relationships/hyperlink" Target="http://www.fantasynamegenerators.com/inuit-names.php" TargetMode="External"/><Relationship Id="rId14" Type="http://schemas.openxmlformats.org/officeDocument/2006/relationships/hyperlink" Target="http://www.fantasynamegenerators.com/akkadian-names.php" TargetMode="External"/><Relationship Id="rId30" Type="http://schemas.openxmlformats.org/officeDocument/2006/relationships/hyperlink" Target="http://www.fantasynamegenerators.com/irish-names.php" TargetMode="External"/><Relationship Id="rId35" Type="http://schemas.openxmlformats.org/officeDocument/2006/relationships/hyperlink" Target="http://www.fantasynamegenerators.com/danish-names.php" TargetMode="External"/><Relationship Id="rId56" Type="http://schemas.openxmlformats.org/officeDocument/2006/relationships/hyperlink" Target="http://www.fantasynamegenerators.com/assamese-names.php" TargetMode="External"/><Relationship Id="rId77" Type="http://schemas.openxmlformats.org/officeDocument/2006/relationships/hyperlink" Target="https://www.fantasynamegenerators.com/french-renaissance-names.php" TargetMode="External"/><Relationship Id="rId100" Type="http://schemas.openxmlformats.org/officeDocument/2006/relationships/hyperlink" Target="https://www.fantasynamegenerators.com/sami-names.php" TargetMode="External"/><Relationship Id="rId105" Type="http://schemas.openxmlformats.org/officeDocument/2006/relationships/hyperlink" Target="https://www.fantasynamegenerators.com/dari-names.php" TargetMode="External"/><Relationship Id="rId8" Type="http://schemas.openxmlformats.org/officeDocument/2006/relationships/hyperlink" Target="http://www.fantasynamegenerators.com/modern-egyptian-names.php" TargetMode="External"/><Relationship Id="rId51" Type="http://schemas.openxmlformats.org/officeDocument/2006/relationships/hyperlink" Target="http://www.fantasynamegenerators.com/asturian-names.php" TargetMode="External"/><Relationship Id="rId72" Type="http://schemas.openxmlformats.org/officeDocument/2006/relationships/hyperlink" Target="http://www.fantasynamegenerators.com/colonial-american-names.php" TargetMode="External"/><Relationship Id="rId93" Type="http://schemas.openxmlformats.org/officeDocument/2006/relationships/hyperlink" Target="http://www.fantasynamegenerators.com/haitian-names.php" TargetMode="External"/><Relationship Id="rId98" Type="http://schemas.openxmlformats.org/officeDocument/2006/relationships/hyperlink" Target="https://www.fantasynamegenerators.com/oromo-names.php" TargetMode="External"/><Relationship Id="rId3" Type="http://schemas.openxmlformats.org/officeDocument/2006/relationships/hyperlink" Target="http://www.fantasynamegenerators.com/muslim_names.php" TargetMode="External"/><Relationship Id="rId25" Type="http://schemas.openxmlformats.org/officeDocument/2006/relationships/hyperlink" Target="http://www.fantasynamegenerators.com/greek_names.php" TargetMode="External"/><Relationship Id="rId46" Type="http://schemas.openxmlformats.org/officeDocument/2006/relationships/hyperlink" Target="http://www.fantasynamegenerators.com/finnish-names.php" TargetMode="External"/><Relationship Id="rId67" Type="http://schemas.openxmlformats.org/officeDocument/2006/relationships/hyperlink" Target="http://www.fantasynamegenerators.com/burmese-myanmar-names.php" TargetMode="External"/><Relationship Id="rId20" Type="http://schemas.openxmlformats.org/officeDocument/2006/relationships/hyperlink" Target="http://www.fantasynamegenerators.com/balochi-names.php" TargetMode="External"/><Relationship Id="rId41" Type="http://schemas.openxmlformats.org/officeDocument/2006/relationships/hyperlink" Target="http://www.fantasynamegenerators.com/bulgarian-names.php" TargetMode="External"/><Relationship Id="rId62" Type="http://schemas.openxmlformats.org/officeDocument/2006/relationships/hyperlink" Target="http://www.fantasynamegenerators.com/dutch_names.php" TargetMode="External"/><Relationship Id="rId83" Type="http://schemas.openxmlformats.org/officeDocument/2006/relationships/hyperlink" Target="https://www.fantasynamegenerators.com/edo-japanese-names.php" TargetMode="External"/><Relationship Id="rId88" Type="http://schemas.openxmlformats.org/officeDocument/2006/relationships/hyperlink" Target="https://www.fantasynamegenerators.com/babylonian-names.php" TargetMode="External"/><Relationship Id="rId111" Type="http://schemas.openxmlformats.org/officeDocument/2006/relationships/hyperlink" Target="https://www.fantasynamegenerators.com/hausa-names.php"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translate.googl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304"/>
  <sheetViews>
    <sheetView zoomScale="120" zoomScaleNormal="120" workbookViewId="0">
      <pane xSplit="1" ySplit="1" topLeftCell="X107" activePane="bottomRight" state="frozen"/>
      <selection activeCell="K179" sqref="K179"/>
      <selection pane="topRight" activeCell="K179" sqref="K179"/>
      <selection pane="bottomLeft" activeCell="K179" sqref="K179"/>
      <selection pane="bottomRight" activeCell="K179" sqref="K179"/>
    </sheetView>
  </sheetViews>
  <sheetFormatPr defaultColWidth="0.85546875" defaultRowHeight="11.25" x14ac:dyDescent="0.2"/>
  <cols>
    <col min="1" max="1" width="12.7109375" style="1" customWidth="1"/>
    <col min="2" max="90" width="2.5703125" style="1" customWidth="1"/>
    <col min="91" max="16384" width="0.85546875" style="1"/>
  </cols>
  <sheetData>
    <row r="1" spans="1:91" ht="16.5" customHeight="1" x14ac:dyDescent="0.2">
      <c r="A1" s="1" t="s">
        <v>24</v>
      </c>
      <c r="B1" s="11">
        <v>0</v>
      </c>
      <c r="C1" s="11">
        <v>10</v>
      </c>
      <c r="D1" s="11">
        <v>20</v>
      </c>
      <c r="E1" s="11">
        <v>30</v>
      </c>
      <c r="F1" s="11">
        <v>40</v>
      </c>
      <c r="G1" s="11">
        <v>50</v>
      </c>
      <c r="H1" s="11">
        <v>60</v>
      </c>
      <c r="I1" s="11">
        <v>70</v>
      </c>
      <c r="J1" s="11">
        <v>80</v>
      </c>
      <c r="K1" s="11">
        <v>90</v>
      </c>
      <c r="L1" s="11">
        <v>100</v>
      </c>
      <c r="M1" s="11">
        <v>110</v>
      </c>
      <c r="N1" s="11">
        <v>120</v>
      </c>
      <c r="O1" s="11">
        <v>130</v>
      </c>
      <c r="P1" s="11">
        <v>140</v>
      </c>
      <c r="Q1" s="11">
        <v>150</v>
      </c>
      <c r="R1" s="11">
        <v>160</v>
      </c>
      <c r="S1" s="11">
        <v>170</v>
      </c>
      <c r="T1" s="11">
        <v>180</v>
      </c>
      <c r="U1" s="11">
        <v>190</v>
      </c>
      <c r="V1" s="11">
        <v>200</v>
      </c>
      <c r="W1" s="11">
        <v>210</v>
      </c>
      <c r="X1" s="11">
        <v>220</v>
      </c>
      <c r="Y1" s="11">
        <v>230</v>
      </c>
      <c r="Z1" s="11">
        <v>240</v>
      </c>
      <c r="AA1" s="11">
        <v>250</v>
      </c>
      <c r="AB1" s="11">
        <v>260</v>
      </c>
      <c r="AC1" s="11">
        <v>270</v>
      </c>
      <c r="AD1" s="11">
        <v>280</v>
      </c>
      <c r="AE1" s="11">
        <v>290</v>
      </c>
      <c r="AF1" s="11">
        <v>300</v>
      </c>
      <c r="AG1" s="11">
        <v>310</v>
      </c>
      <c r="AH1" s="11">
        <v>320</v>
      </c>
      <c r="AI1" s="11">
        <v>330</v>
      </c>
      <c r="AJ1" s="11">
        <v>340</v>
      </c>
      <c r="AK1" s="11">
        <v>350</v>
      </c>
      <c r="AL1" s="11">
        <v>360</v>
      </c>
      <c r="AM1" s="11">
        <v>370</v>
      </c>
      <c r="AN1" s="11">
        <v>380</v>
      </c>
      <c r="AO1" s="11">
        <v>390</v>
      </c>
      <c r="AP1" s="11">
        <v>400</v>
      </c>
      <c r="AQ1" s="11">
        <v>410</v>
      </c>
      <c r="AR1" s="11">
        <v>420</v>
      </c>
      <c r="AS1" s="11">
        <v>430</v>
      </c>
      <c r="AT1" s="11">
        <v>440</v>
      </c>
      <c r="AU1" s="11">
        <v>450</v>
      </c>
      <c r="AV1" s="11">
        <v>460</v>
      </c>
      <c r="AW1" s="11">
        <v>470</v>
      </c>
      <c r="AX1" s="11">
        <v>480</v>
      </c>
      <c r="AY1" s="11">
        <v>490</v>
      </c>
      <c r="AZ1" s="11">
        <v>500</v>
      </c>
      <c r="BA1" s="11">
        <v>510</v>
      </c>
      <c r="BB1" s="11">
        <v>520</v>
      </c>
      <c r="BC1" s="11">
        <v>530</v>
      </c>
      <c r="BD1" s="11">
        <v>540</v>
      </c>
      <c r="BE1" s="11">
        <v>550</v>
      </c>
      <c r="BF1" s="11">
        <v>560</v>
      </c>
      <c r="BG1" s="11">
        <v>570</v>
      </c>
      <c r="BH1" s="11">
        <v>580</v>
      </c>
      <c r="BI1" s="11">
        <v>590</v>
      </c>
      <c r="BJ1" s="11">
        <v>600</v>
      </c>
      <c r="BK1" s="11">
        <v>610</v>
      </c>
      <c r="BL1" s="11">
        <v>620</v>
      </c>
      <c r="BM1" s="11">
        <v>630</v>
      </c>
      <c r="BN1" s="11">
        <v>640</v>
      </c>
      <c r="BO1" s="11">
        <v>650</v>
      </c>
      <c r="BP1" s="11">
        <v>660</v>
      </c>
      <c r="BQ1" s="11">
        <v>670</v>
      </c>
      <c r="BR1" s="11">
        <v>680</v>
      </c>
      <c r="BS1" s="11">
        <v>690</v>
      </c>
      <c r="BT1" s="11">
        <v>700</v>
      </c>
      <c r="BU1" s="11">
        <v>710</v>
      </c>
      <c r="BV1" s="11">
        <v>720</v>
      </c>
      <c r="BW1" s="11">
        <v>730</v>
      </c>
      <c r="BX1" s="11">
        <v>740</v>
      </c>
      <c r="BY1" s="11">
        <v>750</v>
      </c>
      <c r="BZ1" s="11">
        <v>760</v>
      </c>
      <c r="CA1" s="11">
        <v>770</v>
      </c>
      <c r="CB1" s="11">
        <v>780</v>
      </c>
      <c r="CC1" s="11">
        <v>790</v>
      </c>
      <c r="CD1" s="11">
        <v>800</v>
      </c>
      <c r="CE1" s="11">
        <v>810</v>
      </c>
      <c r="CF1" s="11">
        <v>820</v>
      </c>
      <c r="CG1" s="11">
        <v>830</v>
      </c>
      <c r="CH1" s="11">
        <v>840</v>
      </c>
      <c r="CI1" s="11">
        <v>850</v>
      </c>
      <c r="CJ1" s="11">
        <v>860</v>
      </c>
      <c r="CK1" s="11">
        <v>870</v>
      </c>
      <c r="CL1" s="11">
        <v>880</v>
      </c>
    </row>
    <row r="2" spans="1:91" ht="16.5" customHeight="1" x14ac:dyDescent="0.2">
      <c r="A2" s="1" t="s">
        <v>57</v>
      </c>
      <c r="B2" s="11">
        <v>0</v>
      </c>
      <c r="C2" s="11">
        <f>B2+10</f>
        <v>10</v>
      </c>
      <c r="D2" s="11">
        <f>C2+10</f>
        <v>20</v>
      </c>
      <c r="E2" s="11">
        <f>D2+10</f>
        <v>30</v>
      </c>
      <c r="F2" s="11">
        <f>E2+10</f>
        <v>40</v>
      </c>
      <c r="G2" s="11">
        <f t="shared" ref="G2" si="0">F2+10</f>
        <v>50</v>
      </c>
      <c r="H2" s="11">
        <f t="shared" ref="H2" si="1">G2+10</f>
        <v>60</v>
      </c>
      <c r="I2" s="11">
        <f t="shared" ref="I2" si="2">H2+10</f>
        <v>70</v>
      </c>
      <c r="J2" s="11">
        <f t="shared" ref="J2" si="3">I2+10</f>
        <v>80</v>
      </c>
      <c r="K2" s="11">
        <f t="shared" ref="K2" si="4">J2+10</f>
        <v>90</v>
      </c>
      <c r="L2" s="11">
        <f t="shared" ref="L2" si="5">K2+10</f>
        <v>100</v>
      </c>
      <c r="M2" s="11">
        <f t="shared" ref="M2" si="6">L2+10</f>
        <v>110</v>
      </c>
      <c r="N2" s="11">
        <f t="shared" ref="N2" si="7">M2+10</f>
        <v>120</v>
      </c>
      <c r="O2" s="11">
        <f t="shared" ref="O2" si="8">N2+10</f>
        <v>130</v>
      </c>
      <c r="P2" s="11">
        <f t="shared" ref="P2" si="9">O2+10</f>
        <v>140</v>
      </c>
      <c r="Q2" s="11">
        <f t="shared" ref="Q2" si="10">P2+10</f>
        <v>150</v>
      </c>
      <c r="R2" s="11">
        <f t="shared" ref="R2" si="11">Q2+10</f>
        <v>160</v>
      </c>
      <c r="S2" s="11">
        <f t="shared" ref="S2" si="12">R2+10</f>
        <v>170</v>
      </c>
      <c r="T2" s="11">
        <f t="shared" ref="T2" si="13">S2+10</f>
        <v>180</v>
      </c>
      <c r="U2" s="11">
        <f t="shared" ref="U2" si="14">T2+10</f>
        <v>190</v>
      </c>
      <c r="V2" s="11">
        <f t="shared" ref="V2" si="15">U2+10</f>
        <v>200</v>
      </c>
      <c r="W2" s="11">
        <f t="shared" ref="W2" si="16">V2+10</f>
        <v>210</v>
      </c>
      <c r="X2" s="11">
        <f t="shared" ref="X2" si="17">W2+10</f>
        <v>220</v>
      </c>
      <c r="Y2" s="11">
        <f t="shared" ref="Y2" si="18">X2+10</f>
        <v>230</v>
      </c>
      <c r="Z2" s="11">
        <f t="shared" ref="Z2" si="19">Y2+10</f>
        <v>240</v>
      </c>
      <c r="AA2" s="11">
        <f t="shared" ref="AA2" si="20">Z2+10</f>
        <v>250</v>
      </c>
      <c r="AB2" s="11">
        <f t="shared" ref="AB2" si="21">AA2+10</f>
        <v>260</v>
      </c>
      <c r="AC2" s="11">
        <f t="shared" ref="AC2" si="22">AB2+10</f>
        <v>270</v>
      </c>
      <c r="AD2" s="11">
        <f t="shared" ref="AD2" si="23">AC2+10</f>
        <v>280</v>
      </c>
      <c r="AE2" s="11">
        <f t="shared" ref="AE2" si="24">AD2+10</f>
        <v>290</v>
      </c>
      <c r="AF2" s="11">
        <f t="shared" ref="AF2" si="25">AE2+10</f>
        <v>300</v>
      </c>
      <c r="AG2" s="11">
        <f t="shared" ref="AG2" si="26">AF2+10</f>
        <v>310</v>
      </c>
      <c r="AH2" s="11">
        <f t="shared" ref="AH2" si="27">AG2+10</f>
        <v>320</v>
      </c>
      <c r="AI2" s="11">
        <f t="shared" ref="AI2" si="28">AH2+10</f>
        <v>330</v>
      </c>
      <c r="AJ2" s="11">
        <f t="shared" ref="AJ2" si="29">AI2+10</f>
        <v>340</v>
      </c>
      <c r="AK2" s="11">
        <f t="shared" ref="AK2" si="30">AJ2+10</f>
        <v>350</v>
      </c>
      <c r="AL2" s="11">
        <f t="shared" ref="AL2" si="31">AK2+10</f>
        <v>360</v>
      </c>
      <c r="AM2" s="11">
        <f t="shared" ref="AM2" si="32">AL2+10</f>
        <v>370</v>
      </c>
      <c r="AN2" s="11">
        <f t="shared" ref="AN2" si="33">AM2+10</f>
        <v>380</v>
      </c>
      <c r="AO2" s="11">
        <f t="shared" ref="AO2" si="34">AN2+10</f>
        <v>390</v>
      </c>
      <c r="AP2" s="11">
        <f t="shared" ref="AP2" si="35">AO2+10</f>
        <v>400</v>
      </c>
      <c r="AQ2" s="11">
        <f t="shared" ref="AQ2" si="36">AP2+10</f>
        <v>410</v>
      </c>
      <c r="AR2" s="11">
        <f t="shared" ref="AR2" si="37">AQ2+10</f>
        <v>420</v>
      </c>
      <c r="AS2" s="11">
        <f t="shared" ref="AS2" si="38">AR2+10</f>
        <v>430</v>
      </c>
      <c r="AT2" s="11">
        <f t="shared" ref="AT2" si="39">AS2+10</f>
        <v>440</v>
      </c>
      <c r="AU2" s="11">
        <f t="shared" ref="AU2" si="40">AT2+10</f>
        <v>450</v>
      </c>
      <c r="AV2" s="11">
        <f t="shared" ref="AV2" si="41">AU2+10</f>
        <v>460</v>
      </c>
      <c r="AW2" s="11">
        <f t="shared" ref="AW2" si="42">AV2+10</f>
        <v>470</v>
      </c>
      <c r="AX2" s="11">
        <f t="shared" ref="AX2" si="43">AW2+10</f>
        <v>480</v>
      </c>
      <c r="AY2" s="11">
        <f t="shared" ref="AY2" si="44">AX2+10</f>
        <v>490</v>
      </c>
      <c r="AZ2" s="11">
        <f t="shared" ref="AZ2" si="45">AY2+10</f>
        <v>500</v>
      </c>
      <c r="BA2" s="11">
        <f t="shared" ref="BA2" si="46">AZ2+10</f>
        <v>510</v>
      </c>
      <c r="BB2" s="11">
        <f t="shared" ref="BB2" si="47">BA2+10</f>
        <v>520</v>
      </c>
      <c r="BC2" s="11">
        <f t="shared" ref="BC2" si="48">BB2+10</f>
        <v>530</v>
      </c>
      <c r="BD2" s="11">
        <f t="shared" ref="BD2" si="49">BC2+10</f>
        <v>540</v>
      </c>
      <c r="BE2" s="11">
        <f t="shared" ref="BE2" si="50">BD2+10</f>
        <v>550</v>
      </c>
      <c r="BF2" s="11">
        <f t="shared" ref="BF2" si="51">BE2+10</f>
        <v>560</v>
      </c>
      <c r="BG2" s="11">
        <f t="shared" ref="BG2" si="52">BF2+10</f>
        <v>570</v>
      </c>
      <c r="BH2" s="11">
        <f t="shared" ref="BH2" si="53">BG2+10</f>
        <v>580</v>
      </c>
      <c r="BI2" s="11">
        <f t="shared" ref="BI2" si="54">BH2+10</f>
        <v>590</v>
      </c>
      <c r="BJ2" s="11">
        <f t="shared" ref="BJ2" si="55">BI2+10</f>
        <v>600</v>
      </c>
      <c r="BK2" s="11">
        <f t="shared" ref="BK2" si="56">BJ2+10</f>
        <v>610</v>
      </c>
      <c r="BL2" s="11">
        <f t="shared" ref="BL2" si="57">BK2+10</f>
        <v>620</v>
      </c>
      <c r="BM2" s="11">
        <f t="shared" ref="BM2" si="58">BL2+10</f>
        <v>630</v>
      </c>
      <c r="BN2" s="11">
        <f t="shared" ref="BN2" si="59">BM2+10</f>
        <v>640</v>
      </c>
      <c r="BO2" s="11">
        <f t="shared" ref="BO2" si="60">BN2+10</f>
        <v>650</v>
      </c>
      <c r="BP2" s="11">
        <f t="shared" ref="BP2" si="61">BO2+10</f>
        <v>660</v>
      </c>
      <c r="BQ2" s="11">
        <f t="shared" ref="BQ2" si="62">BP2+10</f>
        <v>670</v>
      </c>
      <c r="BR2" s="11">
        <f t="shared" ref="BR2" si="63">BQ2+10</f>
        <v>680</v>
      </c>
      <c r="BS2" s="11">
        <f t="shared" ref="BS2" si="64">BR2+10</f>
        <v>690</v>
      </c>
      <c r="BT2" s="11">
        <f t="shared" ref="BT2" si="65">BS2+10</f>
        <v>700</v>
      </c>
      <c r="BU2" s="11">
        <f t="shared" ref="BU2" si="66">BT2+10</f>
        <v>710</v>
      </c>
      <c r="BV2" s="11">
        <f t="shared" ref="BV2" si="67">BU2+10</f>
        <v>720</v>
      </c>
      <c r="BW2" s="11">
        <f t="shared" ref="BW2" si="68">BV2+10</f>
        <v>730</v>
      </c>
      <c r="BX2" s="11">
        <f t="shared" ref="BX2" si="69">BW2+10</f>
        <v>740</v>
      </c>
      <c r="BY2" s="11">
        <f t="shared" ref="BY2" si="70">BX2+10</f>
        <v>750</v>
      </c>
      <c r="BZ2" s="11">
        <f t="shared" ref="BZ2" si="71">BY2+10</f>
        <v>760</v>
      </c>
      <c r="CA2" s="11">
        <f t="shared" ref="CA2" si="72">BZ2+10</f>
        <v>770</v>
      </c>
      <c r="CB2" s="11">
        <f t="shared" ref="CB2" si="73">CA2+10</f>
        <v>780</v>
      </c>
      <c r="CC2" s="11">
        <f t="shared" ref="CC2" si="74">CB2+10</f>
        <v>790</v>
      </c>
      <c r="CD2" s="11">
        <f t="shared" ref="CD2" si="75">CC2+10</f>
        <v>800</v>
      </c>
      <c r="CE2" s="11">
        <f t="shared" ref="CE2" si="76">CD2+10</f>
        <v>810</v>
      </c>
      <c r="CF2" s="11">
        <f t="shared" ref="CF2" si="77">CE2+10</f>
        <v>820</v>
      </c>
      <c r="CG2" s="11">
        <f t="shared" ref="CG2" si="78">CF2+10</f>
        <v>830</v>
      </c>
      <c r="CH2" s="11">
        <f t="shared" ref="CH2" si="79">CG2+10</f>
        <v>840</v>
      </c>
      <c r="CI2" s="11">
        <f t="shared" ref="CI2" si="80">CH2+10</f>
        <v>850</v>
      </c>
      <c r="CJ2" s="11">
        <f t="shared" ref="CJ2" si="81">CI2+10</f>
        <v>860</v>
      </c>
      <c r="CK2" s="11">
        <f t="shared" ref="CK2" si="82">CJ2+10</f>
        <v>870</v>
      </c>
      <c r="CL2" s="11">
        <f t="shared" ref="CL2" si="83">CK2+10</f>
        <v>880</v>
      </c>
    </row>
    <row r="3" spans="1:91" ht="22.5" x14ac:dyDescent="0.2">
      <c r="A3" s="1" t="s">
        <v>25</v>
      </c>
      <c r="B3" s="11">
        <f>'WA4'!$AY$37-B2</f>
        <v>10258</v>
      </c>
      <c r="C3" s="11">
        <f>'WA4'!$AY$37-C2</f>
        <v>10248</v>
      </c>
      <c r="D3" s="11">
        <f>'WA4'!$AY$37-D2</f>
        <v>10238</v>
      </c>
      <c r="E3" s="11">
        <f>'WA4'!$AY$37-E2</f>
        <v>10228</v>
      </c>
      <c r="F3" s="11">
        <f>'WA4'!$AY$37-F2</f>
        <v>10218</v>
      </c>
      <c r="G3" s="11">
        <f>'WA4'!$AY$37-G2</f>
        <v>10208</v>
      </c>
      <c r="H3" s="11">
        <f>'WA4'!$AY$37-H2</f>
        <v>10198</v>
      </c>
      <c r="I3" s="11">
        <f>'WA4'!$AY$37-I2</f>
        <v>10188</v>
      </c>
      <c r="J3" s="11">
        <f>'WA4'!$AY$37-J2</f>
        <v>10178</v>
      </c>
      <c r="K3" s="11">
        <f>'WA4'!$AY$37-K2</f>
        <v>10168</v>
      </c>
      <c r="L3" s="11">
        <f>'WA4'!$AY$37-L2</f>
        <v>10158</v>
      </c>
      <c r="M3" s="11">
        <f>'WA4'!$AY$37-M2</f>
        <v>10148</v>
      </c>
      <c r="N3" s="11">
        <f>'WA4'!$AY$37-N2</f>
        <v>10138</v>
      </c>
      <c r="O3" s="11">
        <f>'WA4'!$AY$37-O2</f>
        <v>10128</v>
      </c>
      <c r="P3" s="11">
        <f>'WA4'!$AY$37-P2</f>
        <v>10118</v>
      </c>
      <c r="Q3" s="11">
        <f>'WA4'!$AY$37-Q2</f>
        <v>10108</v>
      </c>
      <c r="R3" s="11">
        <f>'WA4'!$AY$37-R2</f>
        <v>10098</v>
      </c>
      <c r="S3" s="11">
        <f>'WA4'!$AY$37-S2</f>
        <v>10088</v>
      </c>
      <c r="T3" s="11">
        <f>'WA4'!$AY$37-T2</f>
        <v>10078</v>
      </c>
      <c r="U3" s="11">
        <f>'WA4'!$AY$37-U2</f>
        <v>10068</v>
      </c>
      <c r="V3" s="11">
        <f>'WA4'!$AY$37-V2</f>
        <v>10058</v>
      </c>
      <c r="W3" s="11">
        <f>'WA4'!$AY$37-W2</f>
        <v>10048</v>
      </c>
      <c r="X3" s="11">
        <f>'WA4'!$AY$37-X2</f>
        <v>10038</v>
      </c>
      <c r="Y3" s="11">
        <f>'WA4'!$AY$37-Y2</f>
        <v>10028</v>
      </c>
      <c r="Z3" s="11">
        <f>'WA4'!$AY$37-Z2</f>
        <v>10018</v>
      </c>
      <c r="AA3" s="11">
        <f>'WA4'!$AY$37-AA2</f>
        <v>10008</v>
      </c>
      <c r="AB3" s="11">
        <f>'WA4'!$AY$37-AB2</f>
        <v>9998</v>
      </c>
      <c r="AC3" s="11">
        <f>'WA4'!$AY$37-AC2</f>
        <v>9988</v>
      </c>
      <c r="AD3" s="11">
        <f>'WA4'!$AY$37-AD2</f>
        <v>9978</v>
      </c>
      <c r="AE3" s="11">
        <f>'WA4'!$AY$37-AE2</f>
        <v>9968</v>
      </c>
      <c r="AF3" s="11">
        <f>'WA4'!$AY$37-AF2</f>
        <v>9958</v>
      </c>
      <c r="AG3" s="11">
        <f>'WA4'!$AY$37-AG2</f>
        <v>9948</v>
      </c>
      <c r="AH3" s="11">
        <f>'WA4'!$AY$37-AH2</f>
        <v>9938</v>
      </c>
      <c r="AI3" s="11">
        <f>'WA4'!$AY$37-AI2</f>
        <v>9928</v>
      </c>
      <c r="AJ3" s="11">
        <f>'WA4'!$AY$37-AJ2</f>
        <v>9918</v>
      </c>
      <c r="AK3" s="11">
        <f>'WA4'!$AY$37-AK2</f>
        <v>9908</v>
      </c>
      <c r="AL3" s="11">
        <f>'WA4'!$AY$37-AL2</f>
        <v>9898</v>
      </c>
      <c r="AM3" s="11">
        <f>'WA4'!$AY$37-AM2</f>
        <v>9888</v>
      </c>
      <c r="AN3" s="11">
        <f>'WA4'!$AY$37-AN2</f>
        <v>9878</v>
      </c>
      <c r="AO3" s="11">
        <f>'WA4'!$AY$37-AO2</f>
        <v>9868</v>
      </c>
      <c r="AP3" s="11">
        <f>'WA4'!$AY$37-AP2</f>
        <v>9858</v>
      </c>
      <c r="AQ3" s="11">
        <f>'WA4'!$AY$37-AQ2</f>
        <v>9848</v>
      </c>
      <c r="AR3" s="11">
        <f>'WA4'!$AY$37-AR2</f>
        <v>9838</v>
      </c>
      <c r="AS3" s="11">
        <f>'WA4'!$AY$37-AS2</f>
        <v>9828</v>
      </c>
      <c r="AT3" s="11">
        <f>'WA4'!$AY$37-AT2</f>
        <v>9818</v>
      </c>
      <c r="AU3" s="11">
        <f>'WA4'!$AY$37-AU2</f>
        <v>9808</v>
      </c>
      <c r="AV3" s="11">
        <f>'WA4'!$AY$37-AV2</f>
        <v>9798</v>
      </c>
      <c r="AW3" s="11">
        <f>'WA4'!$AY$37-AW2</f>
        <v>9788</v>
      </c>
      <c r="AX3" s="11">
        <f>'WA4'!$AY$37-AX2</f>
        <v>9778</v>
      </c>
      <c r="AY3" s="11">
        <f>'WA4'!$AY$37-AY2</f>
        <v>9768</v>
      </c>
      <c r="AZ3" s="11">
        <f>'WA4'!$AY$37-AZ2</f>
        <v>9758</v>
      </c>
      <c r="BA3" s="11">
        <f>'WA4'!$AY$37-BA2</f>
        <v>9748</v>
      </c>
      <c r="BB3" s="11">
        <f>'WA4'!$AY$37-BB2</f>
        <v>9738</v>
      </c>
      <c r="BC3" s="11">
        <f>'WA4'!$AY$37-BC2</f>
        <v>9728</v>
      </c>
      <c r="BD3" s="11">
        <f>'WA4'!$AY$37-BD2</f>
        <v>9718</v>
      </c>
      <c r="BE3" s="11">
        <f>'WA4'!$AY$37-BE2</f>
        <v>9708</v>
      </c>
      <c r="BF3" s="11">
        <f>'WA4'!$AY$37-BF2</f>
        <v>9698</v>
      </c>
      <c r="BG3" s="11">
        <f>'WA4'!$AY$37-BG2</f>
        <v>9688</v>
      </c>
      <c r="BH3" s="11">
        <f>'WA4'!$AY$37-BH2</f>
        <v>9678</v>
      </c>
      <c r="BI3" s="11">
        <f>'WA4'!$AY$37-BI2</f>
        <v>9668</v>
      </c>
      <c r="BJ3" s="11">
        <f>'WA4'!$AY$37-BJ2</f>
        <v>9658</v>
      </c>
      <c r="BK3" s="11">
        <f>'WA4'!$AY$37-BK2</f>
        <v>9648</v>
      </c>
      <c r="BL3" s="11">
        <f>'WA4'!$AY$37-BL2</f>
        <v>9638</v>
      </c>
      <c r="BM3" s="11">
        <f>'WA4'!$AY$37-BM2</f>
        <v>9628</v>
      </c>
      <c r="BN3" s="11">
        <f>'WA4'!$AY$37-BN2</f>
        <v>9618</v>
      </c>
      <c r="BO3" s="11">
        <f>'WA4'!$AY$37-BO2</f>
        <v>9608</v>
      </c>
      <c r="BP3" s="11">
        <f>'WA4'!$AY$37-BP2</f>
        <v>9598</v>
      </c>
      <c r="BQ3" s="11">
        <f>'WA4'!$AY$37-BQ2</f>
        <v>9588</v>
      </c>
      <c r="BR3" s="11">
        <f>'WA4'!$AY$37-BR2</f>
        <v>9578</v>
      </c>
      <c r="BS3" s="11">
        <f>'WA4'!$AY$37-BS2</f>
        <v>9568</v>
      </c>
      <c r="BT3" s="11">
        <f>'WA4'!$AY$37-BT2</f>
        <v>9558</v>
      </c>
      <c r="BU3" s="11">
        <f>'WA4'!$AY$37-BU2</f>
        <v>9548</v>
      </c>
      <c r="BV3" s="11">
        <f>'WA4'!$AY$37-BV2</f>
        <v>9538</v>
      </c>
      <c r="BW3" s="11">
        <f>'WA4'!$AY$37-BW2</f>
        <v>9528</v>
      </c>
      <c r="BX3" s="11">
        <f>'WA4'!$AY$37-BX2</f>
        <v>9518</v>
      </c>
      <c r="BY3" s="11">
        <f>'WA4'!$AY$37-BY2</f>
        <v>9508</v>
      </c>
      <c r="BZ3" s="11">
        <f>'WA4'!$AY$37-BZ2</f>
        <v>9498</v>
      </c>
      <c r="CA3" s="11">
        <f>'WA4'!$AY$37-CA2</f>
        <v>9488</v>
      </c>
      <c r="CB3" s="11">
        <f>'WA4'!$AY$37-CB2</f>
        <v>9478</v>
      </c>
      <c r="CC3" s="11">
        <f>'WA4'!$AY$37-CC2</f>
        <v>9468</v>
      </c>
      <c r="CD3" s="11">
        <f>'WA4'!$AY$37-CD2</f>
        <v>9458</v>
      </c>
      <c r="CE3" s="11">
        <f>'WA4'!$AY$37-CE2</f>
        <v>9448</v>
      </c>
      <c r="CF3" s="11">
        <f>'WA4'!$AY$37-CF2</f>
        <v>9438</v>
      </c>
      <c r="CG3" s="11">
        <f>'WA4'!$AY$37-CG2</f>
        <v>9428</v>
      </c>
      <c r="CH3" s="11">
        <f>'WA4'!$AY$37-CH2</f>
        <v>9418</v>
      </c>
      <c r="CI3" s="11">
        <f>'WA4'!$AY$37-CI2</f>
        <v>9408</v>
      </c>
      <c r="CJ3" s="11">
        <f>'WA4'!$AY$37-CJ2</f>
        <v>9398</v>
      </c>
      <c r="CK3" s="11">
        <f>'WA4'!$AY$37-CK2</f>
        <v>9388</v>
      </c>
      <c r="CL3" s="11">
        <f>'WA4'!$AY$37-CL2</f>
        <v>9378</v>
      </c>
    </row>
    <row r="4" spans="1:91" x14ac:dyDescent="0.2">
      <c r="A4" s="136" t="s">
        <v>200</v>
      </c>
      <c r="B4" s="136"/>
      <c r="C4" s="136"/>
      <c r="D4" s="136"/>
      <c r="E4" s="136"/>
      <c r="F4" s="137"/>
      <c r="G4" s="137"/>
      <c r="I4" s="199" t="s">
        <v>2069</v>
      </c>
    </row>
    <row r="5" spans="1:91" x14ac:dyDescent="0.2">
      <c r="A5" s="136"/>
      <c r="B5" s="136"/>
      <c r="C5" s="136"/>
      <c r="D5" s="136"/>
      <c r="E5" s="136"/>
      <c r="F5" s="137"/>
      <c r="G5" s="137"/>
    </row>
    <row r="6" spans="1:91" x14ac:dyDescent="0.2">
      <c r="B6" s="1" t="s">
        <v>12</v>
      </c>
      <c r="L6" s="1" t="s">
        <v>17</v>
      </c>
      <c r="V6" s="1" t="s">
        <v>18</v>
      </c>
      <c r="AF6" s="1" t="s">
        <v>19</v>
      </c>
      <c r="AP6" s="1" t="s">
        <v>20</v>
      </c>
      <c r="AY6" s="2" t="s">
        <v>13</v>
      </c>
      <c r="BJ6" s="1" t="s">
        <v>53</v>
      </c>
      <c r="BT6" s="1" t="s">
        <v>54</v>
      </c>
      <c r="CD6" s="1" t="s">
        <v>55</v>
      </c>
      <c r="CM6" s="1" t="s">
        <v>1779</v>
      </c>
    </row>
    <row r="7" spans="1:91" s="46" customFormat="1" ht="12" thickBot="1" x14ac:dyDescent="0.25">
      <c r="B7" s="47"/>
      <c r="L7" s="47"/>
      <c r="V7" s="47"/>
      <c r="AF7" s="47"/>
      <c r="AP7" s="47"/>
      <c r="AY7" s="48"/>
      <c r="AZ7" s="47"/>
      <c r="BJ7" s="47"/>
      <c r="BT7" s="47"/>
      <c r="CD7" s="47"/>
      <c r="CL7" s="524"/>
    </row>
    <row r="8" spans="1:91" ht="12" thickTop="1" x14ac:dyDescent="0.2">
      <c r="A8" s="3" t="s">
        <v>6</v>
      </c>
      <c r="B8" s="272"/>
      <c r="C8" s="272"/>
      <c r="K8" s="262"/>
      <c r="L8" s="260"/>
      <c r="U8" s="262"/>
      <c r="V8" s="260"/>
      <c r="AA8" s="3"/>
      <c r="AF8" s="260"/>
      <c r="AL8" s="261"/>
      <c r="AM8" s="286" t="s">
        <v>172</v>
      </c>
      <c r="AN8" s="261"/>
      <c r="AO8" s="269"/>
      <c r="AP8" s="261"/>
      <c r="AQ8" s="261"/>
      <c r="AR8" s="261"/>
      <c r="AS8" s="261"/>
      <c r="AT8" s="261"/>
      <c r="AY8" s="262"/>
      <c r="AZ8" s="260"/>
      <c r="BG8" s="263"/>
      <c r="BI8" s="262"/>
      <c r="BJ8" s="260"/>
      <c r="BS8" s="262"/>
      <c r="BT8" s="260"/>
      <c r="BV8" s="273"/>
      <c r="BW8" s="263"/>
      <c r="CD8" s="260"/>
      <c r="CH8" s="261"/>
      <c r="CI8" s="261"/>
      <c r="CJ8" s="261"/>
      <c r="CL8" s="518"/>
    </row>
    <row r="9" spans="1:91" s="141" customFormat="1" x14ac:dyDescent="0.2">
      <c r="A9" s="156" t="s">
        <v>898</v>
      </c>
      <c r="B9" s="466"/>
      <c r="K9" s="457"/>
      <c r="L9" s="456"/>
      <c r="U9" s="457"/>
      <c r="V9" s="456"/>
      <c r="AA9" s="156"/>
      <c r="AF9" s="456"/>
      <c r="AM9" s="458"/>
      <c r="AO9" s="457"/>
      <c r="AY9" s="457"/>
      <c r="AZ9" s="456"/>
      <c r="BI9" s="457"/>
      <c r="BJ9" s="456"/>
      <c r="BS9" s="457"/>
      <c r="BT9" s="456"/>
      <c r="BV9" s="459"/>
      <c r="CD9" s="456"/>
      <c r="CL9" s="513"/>
    </row>
    <row r="10" spans="1:91" x14ac:dyDescent="0.2">
      <c r="A10" s="3" t="s">
        <v>136</v>
      </c>
      <c r="B10" s="33"/>
      <c r="C10" s="21"/>
      <c r="D10" s="21"/>
      <c r="E10" s="21"/>
      <c r="F10" s="21"/>
      <c r="G10" s="21"/>
      <c r="H10" s="21"/>
      <c r="I10" s="21"/>
      <c r="J10" s="21"/>
      <c r="K10" s="22"/>
      <c r="L10" s="26"/>
      <c r="M10" s="21"/>
      <c r="N10" s="21"/>
      <c r="O10" s="21"/>
      <c r="P10" s="21"/>
      <c r="Q10" s="21"/>
      <c r="R10" s="21"/>
      <c r="S10" s="21"/>
      <c r="T10" s="21"/>
      <c r="U10" s="22"/>
      <c r="V10" s="26"/>
      <c r="W10" s="21"/>
      <c r="X10" s="21"/>
      <c r="Y10" s="21"/>
      <c r="Z10" s="21"/>
      <c r="AA10" s="21"/>
      <c r="AB10" s="21"/>
      <c r="AC10" s="21"/>
      <c r="AD10" s="21"/>
      <c r="AE10" s="21"/>
      <c r="AF10" s="26"/>
      <c r="AG10" s="21"/>
      <c r="AH10" s="21"/>
      <c r="AI10" s="21"/>
      <c r="AJ10" s="21"/>
      <c r="AK10" s="21"/>
      <c r="AL10" s="21"/>
      <c r="AM10" s="21"/>
      <c r="AN10" s="21"/>
      <c r="AO10" s="22"/>
      <c r="AP10" s="21"/>
      <c r="AQ10" s="21"/>
      <c r="AR10" s="21"/>
      <c r="AS10" s="21"/>
      <c r="AT10" s="21"/>
      <c r="AU10" s="21"/>
      <c r="AV10" s="21"/>
      <c r="AW10" s="21"/>
      <c r="AX10" s="21"/>
      <c r="AY10" s="22"/>
      <c r="AZ10" s="26"/>
      <c r="BA10" s="21"/>
      <c r="BB10" s="21"/>
      <c r="BC10" s="21"/>
      <c r="BD10" s="21"/>
      <c r="BE10" s="21"/>
      <c r="BF10" s="21"/>
      <c r="BG10" s="21"/>
      <c r="BH10" s="21"/>
      <c r="BI10" s="22"/>
      <c r="BJ10" s="26"/>
      <c r="BK10" s="21"/>
      <c r="BL10" s="21"/>
      <c r="BM10" s="21"/>
      <c r="BN10" s="21"/>
      <c r="BO10" s="21"/>
      <c r="BP10" s="21"/>
      <c r="BQ10" s="21"/>
      <c r="BR10" s="21"/>
      <c r="BS10" s="22"/>
      <c r="BT10" s="26"/>
      <c r="BU10" s="21"/>
      <c r="BV10" s="21"/>
      <c r="BW10" s="21"/>
      <c r="BX10" s="21"/>
      <c r="BY10" s="21"/>
      <c r="BZ10" s="21"/>
      <c r="CA10" s="21"/>
      <c r="CB10" s="21"/>
      <c r="CC10" s="21"/>
      <c r="CD10" s="26"/>
      <c r="CE10" s="21"/>
      <c r="CF10" s="21"/>
      <c r="CG10" s="21"/>
      <c r="CH10" s="21"/>
      <c r="CI10" s="21"/>
      <c r="CJ10" s="21"/>
      <c r="CK10" s="21"/>
      <c r="CL10" s="514"/>
    </row>
    <row r="11" spans="1:91" x14ac:dyDescent="0.2">
      <c r="A11" s="12" t="s">
        <v>0</v>
      </c>
      <c r="B11" s="33"/>
      <c r="C11" s="21"/>
      <c r="D11" s="21"/>
      <c r="E11" s="21"/>
      <c r="F11" s="21"/>
      <c r="G11" s="21"/>
      <c r="H11" s="21"/>
      <c r="I11" s="21"/>
      <c r="J11" s="21"/>
      <c r="K11" s="22"/>
      <c r="L11" s="26"/>
      <c r="M11" s="21"/>
      <c r="N11" s="21"/>
      <c r="O11" s="21"/>
      <c r="P11" s="21"/>
      <c r="Q11" s="21"/>
      <c r="R11" s="21"/>
      <c r="S11" s="21"/>
      <c r="T11" s="21"/>
      <c r="U11" s="22"/>
      <c r="V11" s="26"/>
      <c r="W11" s="21"/>
      <c r="X11" s="21"/>
      <c r="Y11" s="21"/>
      <c r="Z11" s="21"/>
      <c r="AA11" s="21"/>
      <c r="AB11" s="21"/>
      <c r="AC11" s="21"/>
      <c r="AD11" s="21"/>
      <c r="AE11" s="21"/>
      <c r="AF11" s="26"/>
      <c r="AG11" s="21"/>
      <c r="AH11" s="21"/>
      <c r="AI11" s="21"/>
      <c r="AJ11" s="21"/>
      <c r="AK11" s="21"/>
      <c r="AL11" s="21"/>
      <c r="AM11" s="21"/>
      <c r="AN11" s="21"/>
      <c r="AO11" s="22"/>
      <c r="AP11" s="21"/>
      <c r="AQ11" s="21"/>
      <c r="AR11" s="21"/>
      <c r="AS11" s="21"/>
      <c r="AT11" s="21"/>
      <c r="AU11" s="21"/>
      <c r="AV11" s="21"/>
      <c r="AW11" s="21"/>
      <c r="AX11" s="21"/>
      <c r="AY11" s="22"/>
      <c r="AZ11" s="26"/>
      <c r="BA11" s="21"/>
      <c r="BB11" s="21"/>
      <c r="BC11" s="21"/>
      <c r="BD11" s="21"/>
      <c r="BE11" s="21"/>
      <c r="BF11" s="21"/>
      <c r="BG11" s="21"/>
      <c r="BH11" s="21"/>
      <c r="BI11" s="22"/>
      <c r="BJ11" s="26"/>
      <c r="BK11" s="21"/>
      <c r="BL11" s="21"/>
      <c r="BM11" s="21"/>
      <c r="BN11" s="21"/>
      <c r="BO11" s="21"/>
      <c r="BP11" s="21"/>
      <c r="BQ11" s="21"/>
      <c r="BR11" s="21"/>
      <c r="BS11" s="22"/>
      <c r="BT11" s="26"/>
      <c r="BU11" s="21"/>
      <c r="BV11" s="21"/>
      <c r="BW11" s="21"/>
      <c r="BX11" s="21"/>
      <c r="BY11" s="21"/>
      <c r="BZ11" s="21"/>
      <c r="CA11" s="21"/>
      <c r="CB11" s="21"/>
      <c r="CC11" s="21"/>
      <c r="CD11" s="26"/>
      <c r="CE11" s="21"/>
      <c r="CF11" s="21"/>
      <c r="CG11" s="21"/>
      <c r="CH11" s="21"/>
      <c r="CI11" s="21"/>
      <c r="CJ11" s="21"/>
      <c r="CK11" s="21"/>
      <c r="CL11" s="514"/>
    </row>
    <row r="12" spans="1:91" x14ac:dyDescent="0.2">
      <c r="A12" s="13" t="s">
        <v>2</v>
      </c>
      <c r="B12" s="31"/>
      <c r="C12" s="14"/>
      <c r="D12" s="14"/>
      <c r="E12" s="14"/>
      <c r="F12" s="14"/>
      <c r="G12" s="14"/>
      <c r="H12" s="14"/>
      <c r="I12" s="14"/>
      <c r="J12" s="14"/>
      <c r="K12" s="15"/>
      <c r="L12" s="16"/>
      <c r="M12" s="14"/>
      <c r="N12" s="14"/>
      <c r="O12" s="14"/>
      <c r="P12" s="14"/>
      <c r="Q12" s="14"/>
      <c r="R12" s="14"/>
      <c r="S12" s="14"/>
      <c r="T12" s="14"/>
      <c r="U12" s="15"/>
      <c r="V12" s="16"/>
      <c r="W12" s="14"/>
      <c r="X12" s="14"/>
      <c r="Y12" s="14"/>
      <c r="Z12" s="14"/>
      <c r="AA12" s="14"/>
      <c r="AB12" s="14"/>
      <c r="AC12" s="14"/>
      <c r="AD12" s="14"/>
      <c r="AE12" s="14"/>
      <c r="AF12" s="16"/>
      <c r="AG12" s="14"/>
      <c r="AH12" s="14"/>
      <c r="AI12" s="14"/>
      <c r="AJ12" s="14"/>
      <c r="AK12" s="14"/>
      <c r="AL12" s="14"/>
      <c r="AM12" s="14"/>
      <c r="AN12" s="14"/>
      <c r="AO12" s="15"/>
      <c r="AP12" s="14"/>
      <c r="AQ12" s="14"/>
      <c r="AR12" s="14"/>
      <c r="AS12" s="14"/>
      <c r="AT12" s="14"/>
      <c r="AU12" s="14"/>
      <c r="AV12" s="14"/>
      <c r="AW12" s="14"/>
      <c r="AX12" s="14"/>
      <c r="AY12" s="15"/>
      <c r="AZ12" s="16"/>
      <c r="BA12" s="14"/>
      <c r="BB12" s="14"/>
      <c r="BC12" s="14"/>
      <c r="BD12" s="14"/>
      <c r="BE12" s="14"/>
      <c r="BF12" s="14"/>
      <c r="BG12" s="14"/>
      <c r="BH12" s="14"/>
      <c r="BI12" s="15"/>
      <c r="BJ12" s="16"/>
      <c r="BK12" s="14"/>
      <c r="BL12" s="14"/>
      <c r="BM12" s="14"/>
      <c r="BN12" s="14"/>
      <c r="BO12" s="14"/>
      <c r="BP12" s="14"/>
      <c r="BQ12" s="14"/>
      <c r="BR12" s="14"/>
      <c r="BS12" s="15"/>
      <c r="BT12" s="16"/>
      <c r="BU12" s="14"/>
      <c r="BV12" s="14"/>
      <c r="BW12" s="14"/>
      <c r="BX12" s="14"/>
      <c r="BY12" s="14"/>
      <c r="BZ12" s="14"/>
      <c r="CA12" s="14"/>
      <c r="CB12" s="14"/>
      <c r="CC12" s="14"/>
      <c r="CD12" s="16"/>
      <c r="CE12" s="14"/>
      <c r="CF12" s="14"/>
      <c r="CG12" s="14"/>
      <c r="CH12" s="14"/>
      <c r="CI12" s="14"/>
      <c r="CJ12" s="14"/>
      <c r="CK12" s="14"/>
      <c r="CL12" s="515"/>
    </row>
    <row r="13" spans="1:91" s="142" customFormat="1" x14ac:dyDescent="0.2">
      <c r="A13" s="324" t="s">
        <v>4</v>
      </c>
      <c r="B13" s="329"/>
      <c r="C13" s="307"/>
      <c r="D13" s="307"/>
      <c r="E13" s="307"/>
      <c r="F13" s="307"/>
      <c r="G13" s="307"/>
      <c r="H13" s="307"/>
      <c r="I13" s="307"/>
      <c r="J13" s="307"/>
      <c r="K13" s="310"/>
      <c r="L13" s="306"/>
      <c r="M13" s="307"/>
      <c r="N13" s="307"/>
      <c r="O13" s="329"/>
      <c r="P13" s="307"/>
      <c r="Q13" s="307"/>
      <c r="R13" s="307"/>
      <c r="S13" s="307"/>
      <c r="T13" s="307"/>
      <c r="U13" s="310"/>
      <c r="V13" s="306"/>
      <c r="W13" s="307"/>
      <c r="X13" s="307"/>
      <c r="Y13" s="307"/>
      <c r="Z13" s="307"/>
      <c r="AA13" s="307"/>
      <c r="AB13" s="307"/>
      <c r="AC13" s="307"/>
      <c r="AD13" s="307"/>
      <c r="AE13" s="307"/>
      <c r="AF13" s="306"/>
      <c r="AG13" s="307"/>
      <c r="AH13" s="307"/>
      <c r="AI13" s="307"/>
      <c r="AJ13" s="307"/>
      <c r="AK13" s="307"/>
      <c r="AL13" s="307"/>
      <c r="AM13" s="307"/>
      <c r="AN13" s="307"/>
      <c r="AO13" s="310"/>
      <c r="AP13" s="307"/>
      <c r="AQ13" s="307"/>
      <c r="AR13" s="307"/>
      <c r="AS13" s="307"/>
      <c r="AT13" s="307"/>
      <c r="AU13" s="307"/>
      <c r="AV13" s="307"/>
      <c r="AW13" s="307"/>
      <c r="AX13" s="307"/>
      <c r="AY13" s="310"/>
      <c r="AZ13" s="306"/>
      <c r="BA13" s="317"/>
      <c r="BB13" s="307"/>
      <c r="BC13" s="307"/>
      <c r="BD13" s="307"/>
      <c r="BE13" s="307"/>
      <c r="BF13" s="307"/>
      <c r="BG13" s="307"/>
      <c r="BH13" s="307"/>
      <c r="BI13" s="310"/>
      <c r="BJ13" s="306"/>
      <c r="BK13" s="307"/>
      <c r="BL13" s="307"/>
      <c r="BM13" s="307"/>
      <c r="BN13" s="307"/>
      <c r="BO13" s="307"/>
      <c r="BP13" s="307"/>
      <c r="BQ13" s="307"/>
      <c r="BR13" s="307"/>
      <c r="BS13" s="310"/>
      <c r="BT13" s="306"/>
      <c r="BU13" s="307"/>
      <c r="BV13" s="307"/>
      <c r="BW13" s="307"/>
      <c r="BX13" s="307"/>
      <c r="BY13" s="307"/>
      <c r="BZ13" s="307"/>
      <c r="CA13" s="307"/>
      <c r="CB13" s="307"/>
      <c r="CC13" s="307"/>
      <c r="CD13" s="306"/>
      <c r="CE13" s="307"/>
      <c r="CF13" s="307"/>
      <c r="CG13" s="307"/>
      <c r="CH13" s="307"/>
      <c r="CI13" s="307"/>
      <c r="CJ13" s="307"/>
      <c r="CK13" s="307"/>
      <c r="CL13" s="516"/>
    </row>
    <row r="14" spans="1:91" s="141" customFormat="1" x14ac:dyDescent="0.2">
      <c r="A14" s="330" t="s">
        <v>3</v>
      </c>
      <c r="B14" s="305"/>
      <c r="C14" s="289"/>
      <c r="D14" s="289"/>
      <c r="E14" s="289"/>
      <c r="F14" s="289"/>
      <c r="G14" s="289"/>
      <c r="H14" s="289"/>
      <c r="I14" s="289"/>
      <c r="J14" s="289"/>
      <c r="K14" s="292"/>
      <c r="L14" s="288"/>
      <c r="M14" s="289"/>
      <c r="N14" s="289"/>
      <c r="O14" s="289"/>
      <c r="P14" s="289"/>
      <c r="Q14" s="289"/>
      <c r="R14" s="289"/>
      <c r="S14" s="289"/>
      <c r="T14" s="289"/>
      <c r="U14" s="292"/>
      <c r="V14" s="288"/>
      <c r="W14" s="289"/>
      <c r="X14" s="289"/>
      <c r="Y14" s="289"/>
      <c r="Z14" s="289"/>
      <c r="AA14" s="289"/>
      <c r="AB14" s="289"/>
      <c r="AC14" s="289"/>
      <c r="AD14" s="289"/>
      <c r="AE14" s="289"/>
      <c r="AF14" s="288"/>
      <c r="AG14" s="289"/>
      <c r="AH14" s="289"/>
      <c r="AI14" s="289"/>
      <c r="AJ14" s="289"/>
      <c r="AK14" s="289"/>
      <c r="AL14" s="289"/>
      <c r="AM14" s="289"/>
      <c r="AN14" s="289"/>
      <c r="AO14" s="292"/>
      <c r="AP14" s="289"/>
      <c r="AQ14" s="289"/>
      <c r="AR14" s="289"/>
      <c r="AS14" s="289"/>
      <c r="AT14" s="289"/>
      <c r="AU14" s="289"/>
      <c r="AV14" s="289"/>
      <c r="AW14" s="289"/>
      <c r="AX14" s="289"/>
      <c r="AY14" s="292"/>
      <c r="AZ14" s="288"/>
      <c r="BA14" s="331"/>
      <c r="BB14" s="289"/>
      <c r="BC14" s="289"/>
      <c r="BD14" s="289"/>
      <c r="BE14" s="289"/>
      <c r="BF14" s="289"/>
      <c r="BG14" s="289"/>
      <c r="BH14" s="289"/>
      <c r="BI14" s="292"/>
      <c r="BJ14" s="288"/>
      <c r="BK14" s="289"/>
      <c r="BL14" s="289"/>
      <c r="BM14" s="289"/>
      <c r="BN14" s="289"/>
      <c r="BO14" s="289"/>
      <c r="BP14" s="289"/>
      <c r="BQ14" s="289"/>
      <c r="BR14" s="289"/>
      <c r="BS14" s="292"/>
      <c r="BT14" s="288"/>
      <c r="BU14" s="289"/>
      <c r="BV14" s="289"/>
      <c r="BW14" s="289"/>
      <c r="BX14" s="289"/>
      <c r="BY14" s="289"/>
      <c r="BZ14" s="289"/>
      <c r="CA14" s="289"/>
      <c r="CB14" s="289"/>
      <c r="CC14" s="289"/>
      <c r="CD14" s="288"/>
      <c r="CE14" s="289"/>
      <c r="CF14" s="289"/>
      <c r="CG14" s="289"/>
      <c r="CH14" s="289"/>
      <c r="CI14" s="289"/>
      <c r="CJ14" s="289"/>
      <c r="CK14" s="289"/>
      <c r="CL14" s="517"/>
    </row>
    <row r="15" spans="1:91" x14ac:dyDescent="0.2">
      <c r="A15" s="13" t="s">
        <v>145</v>
      </c>
      <c r="B15" s="31"/>
      <c r="C15" s="14"/>
      <c r="D15" s="14"/>
      <c r="E15" s="14"/>
      <c r="F15" s="14"/>
      <c r="G15" s="14"/>
      <c r="H15" s="14"/>
      <c r="I15" s="14"/>
      <c r="J15" s="14"/>
      <c r="K15" s="15"/>
      <c r="L15" s="16"/>
      <c r="M15" s="14"/>
      <c r="N15" s="14"/>
      <c r="O15" s="14"/>
      <c r="P15" s="14"/>
      <c r="Q15" s="14"/>
      <c r="R15" s="14"/>
      <c r="S15" s="14"/>
      <c r="T15" s="14"/>
      <c r="U15" s="15"/>
      <c r="V15" s="16"/>
      <c r="W15" s="14"/>
      <c r="X15" s="14"/>
      <c r="Y15" s="14"/>
      <c r="Z15" s="14"/>
      <c r="AA15" s="14"/>
      <c r="AB15" s="14"/>
      <c r="AC15" s="14"/>
      <c r="AD15" s="14"/>
      <c r="AE15" s="14"/>
      <c r="AF15" s="16"/>
      <c r="AG15" s="14"/>
      <c r="AH15" s="14"/>
      <c r="AI15" s="14"/>
      <c r="AJ15" s="14"/>
      <c r="AK15" s="14"/>
      <c r="AL15" s="14"/>
      <c r="AM15" s="14"/>
      <c r="AN15" s="14"/>
      <c r="AO15" s="15"/>
      <c r="AP15" s="14"/>
      <c r="AQ15" s="14"/>
      <c r="AR15" s="14"/>
      <c r="AS15" s="14"/>
      <c r="AT15" s="14"/>
      <c r="AU15" s="14"/>
      <c r="AV15" s="14"/>
      <c r="AW15" s="14"/>
      <c r="AX15" s="14"/>
      <c r="AY15" s="15"/>
      <c r="AZ15" s="16"/>
      <c r="BA15" s="30"/>
      <c r="BB15" s="14"/>
      <c r="BC15" s="14"/>
      <c r="BD15" s="14"/>
      <c r="BE15" s="14"/>
      <c r="BF15" s="14"/>
      <c r="BG15" s="14"/>
      <c r="BH15" s="14"/>
      <c r="BI15" s="15"/>
      <c r="BJ15" s="16"/>
      <c r="BK15" s="14"/>
      <c r="BL15" s="14"/>
      <c r="BM15" s="14"/>
      <c r="BN15" s="14"/>
      <c r="BO15" s="14"/>
      <c r="BP15" s="14"/>
      <c r="BQ15" s="14"/>
      <c r="BR15" s="14"/>
      <c r="BS15" s="15"/>
      <c r="BT15" s="16"/>
      <c r="BU15" s="14"/>
      <c r="BV15" s="14"/>
      <c r="BW15" s="14"/>
      <c r="BX15" s="14"/>
      <c r="BY15" s="14"/>
      <c r="BZ15" s="14"/>
      <c r="CA15" s="14"/>
      <c r="CB15" s="14"/>
      <c r="CC15" s="14"/>
      <c r="CD15" s="16"/>
      <c r="CE15" s="14"/>
      <c r="CF15" s="14"/>
      <c r="CG15" s="14"/>
      <c r="CH15" s="14"/>
      <c r="CI15" s="14"/>
      <c r="CJ15" s="14"/>
      <c r="CK15" s="14"/>
      <c r="CL15" s="515"/>
    </row>
    <row r="16" spans="1:91" s="142" customFormat="1" x14ac:dyDescent="0.2">
      <c r="A16" s="324" t="s">
        <v>5</v>
      </c>
      <c r="B16" s="329"/>
      <c r="C16" s="307"/>
      <c r="D16" s="307"/>
      <c r="E16" s="307"/>
      <c r="F16" s="307"/>
      <c r="G16" s="307"/>
      <c r="H16" s="307"/>
      <c r="I16" s="307"/>
      <c r="J16" s="307"/>
      <c r="K16" s="310"/>
      <c r="L16" s="306"/>
      <c r="M16" s="307"/>
      <c r="N16" s="307"/>
      <c r="O16" s="307"/>
      <c r="P16" s="307"/>
      <c r="Q16" s="307"/>
      <c r="R16" s="307"/>
      <c r="S16" s="307"/>
      <c r="T16" s="307"/>
      <c r="U16" s="310"/>
      <c r="V16" s="306"/>
      <c r="W16" s="307"/>
      <c r="X16" s="307"/>
      <c r="Y16" s="307"/>
      <c r="Z16" s="307"/>
      <c r="AA16" s="307"/>
      <c r="AB16" s="307"/>
      <c r="AC16" s="307"/>
      <c r="AD16" s="307"/>
      <c r="AE16" s="307"/>
      <c r="AF16" s="306"/>
      <c r="AG16" s="307"/>
      <c r="AH16" s="307"/>
      <c r="AI16" s="307"/>
      <c r="AJ16" s="307"/>
      <c r="AK16" s="307"/>
      <c r="AL16" s="307"/>
      <c r="AM16" s="307"/>
      <c r="AN16" s="307"/>
      <c r="AO16" s="310"/>
      <c r="AP16" s="307"/>
      <c r="AQ16" s="307"/>
      <c r="AR16" s="307"/>
      <c r="AS16" s="307"/>
      <c r="AT16" s="307"/>
      <c r="AU16" s="307"/>
      <c r="AV16" s="307"/>
      <c r="AW16" s="307"/>
      <c r="AX16" s="307"/>
      <c r="AY16" s="310"/>
      <c r="AZ16" s="332"/>
      <c r="BA16" s="317"/>
      <c r="BB16" s="317"/>
      <c r="BC16" s="317"/>
      <c r="BD16" s="307"/>
      <c r="BE16" s="307"/>
      <c r="BF16" s="307"/>
      <c r="BG16" s="307"/>
      <c r="BH16" s="307"/>
      <c r="BI16" s="310"/>
      <c r="BJ16" s="306"/>
      <c r="BK16" s="307"/>
      <c r="BL16" s="307"/>
      <c r="BM16" s="307"/>
      <c r="BN16" s="307"/>
      <c r="BO16" s="307"/>
      <c r="BP16" s="307"/>
      <c r="BQ16" s="307"/>
      <c r="BR16" s="307"/>
      <c r="BS16" s="310"/>
      <c r="BT16" s="306"/>
      <c r="BU16" s="307"/>
      <c r="BV16" s="307"/>
      <c r="BW16" s="307"/>
      <c r="BX16" s="307"/>
      <c r="BY16" s="307"/>
      <c r="BZ16" s="307"/>
      <c r="CA16" s="307"/>
      <c r="CB16" s="307"/>
      <c r="CC16" s="307"/>
      <c r="CD16" s="306"/>
      <c r="CE16" s="307"/>
      <c r="CF16" s="307"/>
      <c r="CG16" s="307"/>
      <c r="CH16" s="307"/>
      <c r="CI16" s="307"/>
      <c r="CJ16" s="307"/>
      <c r="CK16" s="307"/>
      <c r="CL16" s="516"/>
    </row>
    <row r="17" spans="1:90" s="141" customFormat="1" x14ac:dyDescent="0.2">
      <c r="A17" s="330" t="s">
        <v>85</v>
      </c>
      <c r="B17" s="305"/>
      <c r="C17" s="289"/>
      <c r="D17" s="289"/>
      <c r="E17" s="289"/>
      <c r="F17" s="289"/>
      <c r="G17" s="289"/>
      <c r="H17" s="333"/>
      <c r="I17" s="289"/>
      <c r="J17" s="289"/>
      <c r="K17" s="292"/>
      <c r="L17" s="288"/>
      <c r="M17" s="289"/>
      <c r="N17" s="289"/>
      <c r="O17" s="289"/>
      <c r="P17" s="289"/>
      <c r="Q17" s="289"/>
      <c r="R17" s="289"/>
      <c r="S17" s="289"/>
      <c r="T17" s="289"/>
      <c r="U17" s="292"/>
      <c r="V17" s="288"/>
      <c r="W17" s="289"/>
      <c r="X17" s="289"/>
      <c r="Y17" s="289"/>
      <c r="Z17" s="289"/>
      <c r="AA17" s="289"/>
      <c r="AB17" s="289"/>
      <c r="AC17" s="289"/>
      <c r="AD17" s="289"/>
      <c r="AE17" s="289"/>
      <c r="AF17" s="288"/>
      <c r="AG17" s="289"/>
      <c r="AH17" s="289"/>
      <c r="AI17" s="289"/>
      <c r="AJ17" s="289"/>
      <c r="AK17" s="289"/>
      <c r="AL17" s="289"/>
      <c r="AM17" s="289"/>
      <c r="AN17" s="289"/>
      <c r="AO17" s="292"/>
      <c r="AP17" s="289"/>
      <c r="AQ17" s="289"/>
      <c r="AR17" s="289"/>
      <c r="AS17" s="289"/>
      <c r="AT17" s="289"/>
      <c r="AU17" s="289"/>
      <c r="AV17" s="289"/>
      <c r="AW17" s="289"/>
      <c r="AX17" s="289"/>
      <c r="AY17" s="292"/>
      <c r="AZ17" s="288"/>
      <c r="BA17" s="331"/>
      <c r="BB17" s="289"/>
      <c r="BC17" s="289"/>
      <c r="BD17" s="289"/>
      <c r="BE17" s="289"/>
      <c r="BF17" s="289"/>
      <c r="BG17" s="289"/>
      <c r="BH17" s="289"/>
      <c r="BI17" s="292"/>
      <c r="BJ17" s="288"/>
      <c r="BK17" s="289"/>
      <c r="BL17" s="289"/>
      <c r="BM17" s="289"/>
      <c r="BN17" s="289"/>
      <c r="BO17" s="289"/>
      <c r="BP17" s="289"/>
      <c r="BQ17" s="289"/>
      <c r="BR17" s="289"/>
      <c r="BS17" s="292"/>
      <c r="BT17" s="288"/>
      <c r="BU17" s="289"/>
      <c r="BV17" s="289"/>
      <c r="BW17" s="289"/>
      <c r="BX17" s="289"/>
      <c r="BY17" s="289"/>
      <c r="BZ17" s="289"/>
      <c r="CA17" s="289"/>
      <c r="CB17" s="289"/>
      <c r="CC17" s="289"/>
      <c r="CD17" s="288"/>
      <c r="CE17" s="289"/>
      <c r="CF17" s="289"/>
      <c r="CG17" s="289"/>
      <c r="CH17" s="289"/>
      <c r="CI17" s="289"/>
      <c r="CJ17" s="289"/>
      <c r="CK17" s="289"/>
      <c r="CL17" s="517"/>
    </row>
    <row r="18" spans="1:90" s="142" customFormat="1" x14ac:dyDescent="0.2">
      <c r="A18" s="324" t="s">
        <v>252</v>
      </c>
      <c r="B18" s="329"/>
      <c r="C18" s="307"/>
      <c r="D18" s="307"/>
      <c r="E18" s="307"/>
      <c r="F18" s="307"/>
      <c r="G18" s="307"/>
      <c r="H18" s="343"/>
      <c r="I18" s="307"/>
      <c r="J18" s="307"/>
      <c r="K18" s="310"/>
      <c r="L18" s="306"/>
      <c r="M18" s="307"/>
      <c r="N18" s="307"/>
      <c r="O18" s="307"/>
      <c r="P18" s="307"/>
      <c r="Q18" s="307"/>
      <c r="R18" s="307"/>
      <c r="S18" s="307"/>
      <c r="T18" s="307"/>
      <c r="U18" s="310"/>
      <c r="V18" s="306"/>
      <c r="W18" s="307"/>
      <c r="X18" s="307"/>
      <c r="Y18" s="307"/>
      <c r="Z18" s="307"/>
      <c r="AA18" s="307"/>
      <c r="AB18" s="307"/>
      <c r="AC18" s="307"/>
      <c r="AD18" s="307"/>
      <c r="AE18" s="307"/>
      <c r="AF18" s="306"/>
      <c r="AG18" s="307"/>
      <c r="AH18" s="307"/>
      <c r="AI18" s="307"/>
      <c r="AJ18" s="307"/>
      <c r="AK18" s="307"/>
      <c r="AL18" s="307"/>
      <c r="AM18" s="307"/>
      <c r="AN18" s="307"/>
      <c r="AO18" s="310"/>
      <c r="AP18" s="307"/>
      <c r="AQ18" s="307"/>
      <c r="AR18" s="307"/>
      <c r="AS18" s="307"/>
      <c r="AT18" s="307"/>
      <c r="AU18" s="307"/>
      <c r="AV18" s="307"/>
      <c r="AW18" s="307"/>
      <c r="AX18" s="307"/>
      <c r="AY18" s="310"/>
      <c r="AZ18" s="306"/>
      <c r="BA18" s="317"/>
      <c r="BB18" s="307"/>
      <c r="BC18" s="307"/>
      <c r="BD18" s="307"/>
      <c r="BE18" s="307"/>
      <c r="BF18" s="307"/>
      <c r="BG18" s="307"/>
      <c r="BH18" s="307"/>
      <c r="BI18" s="310"/>
      <c r="BJ18" s="306"/>
      <c r="BK18" s="307"/>
      <c r="BL18" s="307"/>
      <c r="BM18" s="307"/>
      <c r="BN18" s="307"/>
      <c r="BO18" s="307"/>
      <c r="BP18" s="307"/>
      <c r="BQ18" s="307"/>
      <c r="BR18" s="307"/>
      <c r="BS18" s="310"/>
      <c r="BT18" s="306"/>
      <c r="BU18" s="307"/>
      <c r="BV18" s="307"/>
      <c r="BW18" s="307"/>
      <c r="BX18" s="307"/>
      <c r="BY18" s="307"/>
      <c r="BZ18" s="307"/>
      <c r="CA18" s="307"/>
      <c r="CB18" s="307"/>
      <c r="CC18" s="307"/>
      <c r="CD18" s="306"/>
      <c r="CE18" s="307"/>
      <c r="CF18" s="307"/>
      <c r="CG18" s="307"/>
      <c r="CH18" s="307"/>
      <c r="CI18" s="307"/>
      <c r="CJ18" s="307"/>
      <c r="CK18" s="307"/>
      <c r="CL18" s="516"/>
    </row>
    <row r="19" spans="1:90" s="141" customFormat="1" x14ac:dyDescent="0.2">
      <c r="A19" s="330" t="s">
        <v>7</v>
      </c>
      <c r="B19" s="305"/>
      <c r="C19" s="289"/>
      <c r="D19" s="289"/>
      <c r="E19" s="289"/>
      <c r="F19" s="289"/>
      <c r="G19" s="289"/>
      <c r="H19" s="289"/>
      <c r="I19" s="289"/>
      <c r="J19" s="289"/>
      <c r="K19" s="292"/>
      <c r="L19" s="288"/>
      <c r="M19" s="289"/>
      <c r="N19" s="289"/>
      <c r="O19" s="289"/>
      <c r="P19" s="289"/>
      <c r="Q19" s="289"/>
      <c r="R19" s="289"/>
      <c r="S19" s="289"/>
      <c r="T19" s="289"/>
      <c r="U19" s="292"/>
      <c r="V19" s="288"/>
      <c r="W19" s="289"/>
      <c r="X19" s="289"/>
      <c r="Y19" s="289"/>
      <c r="Z19" s="289"/>
      <c r="AA19" s="289"/>
      <c r="AB19" s="289"/>
      <c r="AC19" s="289"/>
      <c r="AD19" s="289"/>
      <c r="AE19" s="289"/>
      <c r="AF19" s="288"/>
      <c r="AG19" s="289"/>
      <c r="AH19" s="289"/>
      <c r="AI19" s="289"/>
      <c r="AJ19" s="289"/>
      <c r="AK19" s="289"/>
      <c r="AL19" s="289"/>
      <c r="AM19" s="289"/>
      <c r="AN19" s="289"/>
      <c r="AO19" s="292"/>
      <c r="AP19" s="289"/>
      <c r="AQ19" s="289"/>
      <c r="AR19" s="289"/>
      <c r="AS19" s="289"/>
      <c r="AT19" s="289"/>
      <c r="AU19" s="289"/>
      <c r="AV19" s="289"/>
      <c r="AW19" s="289"/>
      <c r="AX19" s="289"/>
      <c r="AY19" s="292"/>
      <c r="AZ19" s="288"/>
      <c r="BA19" s="289"/>
      <c r="BB19" s="289"/>
      <c r="BC19" s="289"/>
      <c r="BD19" s="289"/>
      <c r="BE19" s="289"/>
      <c r="BF19" s="289"/>
      <c r="BG19" s="289"/>
      <c r="BH19" s="289"/>
      <c r="BI19" s="292"/>
      <c r="BJ19" s="288"/>
      <c r="BK19" s="289"/>
      <c r="BL19" s="289"/>
      <c r="BM19" s="289"/>
      <c r="BN19" s="289"/>
      <c r="BO19" s="289"/>
      <c r="BP19" s="289"/>
      <c r="BQ19" s="289"/>
      <c r="BR19" s="289"/>
      <c r="BS19" s="292"/>
      <c r="BT19" s="288"/>
      <c r="BU19" s="289"/>
      <c r="BV19" s="289"/>
      <c r="BW19" s="289"/>
      <c r="BX19" s="289"/>
      <c r="BY19" s="289"/>
      <c r="BZ19" s="289"/>
      <c r="CA19" s="289"/>
      <c r="CB19" s="289"/>
      <c r="CC19" s="289"/>
      <c r="CD19" s="288"/>
      <c r="CE19" s="289"/>
      <c r="CF19" s="289"/>
      <c r="CG19" s="289"/>
      <c r="CH19" s="289"/>
      <c r="CI19" s="289"/>
      <c r="CJ19" s="289"/>
      <c r="CK19" s="289"/>
      <c r="CL19" s="517"/>
    </row>
    <row r="20" spans="1:90" x14ac:dyDescent="0.2">
      <c r="A20" s="13" t="s">
        <v>113</v>
      </c>
      <c r="B20" s="31"/>
      <c r="C20" s="14"/>
      <c r="D20" s="14"/>
      <c r="E20" s="14"/>
      <c r="F20" s="14"/>
      <c r="G20" s="14"/>
      <c r="H20" s="14"/>
      <c r="I20" s="14"/>
      <c r="J20" s="14"/>
      <c r="K20" s="157"/>
      <c r="L20" s="16"/>
      <c r="M20" s="14"/>
      <c r="N20" s="14"/>
      <c r="O20" s="14"/>
      <c r="P20" s="14"/>
      <c r="Q20" s="14"/>
      <c r="R20" s="14"/>
      <c r="S20" s="14"/>
      <c r="T20" s="14"/>
      <c r="U20" s="15"/>
      <c r="V20" s="16"/>
      <c r="W20" s="14"/>
      <c r="X20" s="14"/>
      <c r="Y20" s="14"/>
      <c r="Z20" s="13"/>
      <c r="AA20" s="14"/>
      <c r="AB20" s="14"/>
      <c r="AC20" s="14"/>
      <c r="AD20" s="14"/>
      <c r="AE20" s="14"/>
      <c r="AF20" s="16"/>
      <c r="AG20" s="14"/>
      <c r="AH20" s="14"/>
      <c r="AI20" s="14"/>
      <c r="AJ20" s="14"/>
      <c r="AK20" s="14"/>
      <c r="AL20" s="14"/>
      <c r="AM20" s="14"/>
      <c r="AN20" s="14"/>
      <c r="AO20" s="15"/>
      <c r="AP20" s="14"/>
      <c r="AQ20" s="14"/>
      <c r="AR20" s="14"/>
      <c r="AS20" s="14"/>
      <c r="AT20" s="14"/>
      <c r="AU20" s="14"/>
      <c r="AV20" s="14"/>
      <c r="AW20" s="14"/>
      <c r="AX20" s="14"/>
      <c r="AY20" s="15"/>
      <c r="AZ20" s="16"/>
      <c r="BA20" s="14"/>
      <c r="BB20" s="14"/>
      <c r="BC20" s="14"/>
      <c r="BD20" s="14"/>
      <c r="BE20" s="14"/>
      <c r="BF20" s="14"/>
      <c r="BG20" s="14"/>
      <c r="BH20" s="14"/>
      <c r="BI20" s="15"/>
      <c r="BJ20" s="16"/>
      <c r="BK20" s="14"/>
      <c r="BL20" s="14"/>
      <c r="BM20" s="14"/>
      <c r="BN20" s="14"/>
      <c r="BO20" s="14"/>
      <c r="BP20" s="14"/>
      <c r="BQ20" s="14"/>
      <c r="BR20" s="14"/>
      <c r="BS20" s="15"/>
      <c r="BT20" s="16"/>
      <c r="BU20" s="14"/>
      <c r="BV20" s="14"/>
      <c r="BW20" s="14"/>
      <c r="BX20" s="14"/>
      <c r="BY20" s="14"/>
      <c r="BZ20" s="14"/>
      <c r="CA20" s="14"/>
      <c r="CB20" s="14"/>
      <c r="CC20" s="14"/>
      <c r="CD20" s="16"/>
      <c r="CE20" s="14"/>
      <c r="CF20" s="14"/>
      <c r="CG20" s="14"/>
      <c r="CH20" s="14"/>
      <c r="CI20" s="14"/>
      <c r="CJ20" s="14"/>
      <c r="CK20" s="14"/>
      <c r="CL20" s="515"/>
    </row>
    <row r="21" spans="1:90" s="142" customFormat="1" x14ac:dyDescent="0.2">
      <c r="A21" s="324" t="s">
        <v>526</v>
      </c>
      <c r="B21" s="329"/>
      <c r="C21" s="307"/>
      <c r="D21" s="307"/>
      <c r="E21" s="307"/>
      <c r="F21" s="307"/>
      <c r="G21" s="307"/>
      <c r="H21" s="307"/>
      <c r="I21" s="307"/>
      <c r="J21" s="307"/>
      <c r="K21" s="310"/>
      <c r="L21" s="306"/>
      <c r="M21" s="307"/>
      <c r="N21" s="307"/>
      <c r="O21" s="307"/>
      <c r="P21" s="307"/>
      <c r="Q21" s="307"/>
      <c r="R21" s="307"/>
      <c r="S21" s="307"/>
      <c r="T21" s="307"/>
      <c r="U21" s="310"/>
      <c r="V21" s="306"/>
      <c r="W21" s="307"/>
      <c r="X21" s="307"/>
      <c r="Y21" s="307"/>
      <c r="Z21" s="307"/>
      <c r="AA21" s="307"/>
      <c r="AB21" s="307"/>
      <c r="AC21" s="307"/>
      <c r="AD21" s="307"/>
      <c r="AE21" s="307"/>
      <c r="AF21" s="306"/>
      <c r="AG21" s="307"/>
      <c r="AH21" s="307"/>
      <c r="AI21" s="307"/>
      <c r="AJ21" s="307"/>
      <c r="AK21" s="307"/>
      <c r="AL21" s="307"/>
      <c r="AM21" s="307"/>
      <c r="AN21" s="307"/>
      <c r="AO21" s="310"/>
      <c r="AP21" s="307"/>
      <c r="AQ21" s="307"/>
      <c r="AR21" s="307"/>
      <c r="AS21" s="307"/>
      <c r="AT21" s="307"/>
      <c r="AU21" s="343"/>
      <c r="AV21" s="307"/>
      <c r="AW21" s="307"/>
      <c r="AX21" s="307"/>
      <c r="AY21" s="310"/>
      <c r="AZ21" s="306"/>
      <c r="BA21" s="307"/>
      <c r="BB21" s="307"/>
      <c r="BC21" s="307"/>
      <c r="BD21" s="307"/>
      <c r="BE21" s="307"/>
      <c r="BF21" s="307"/>
      <c r="BG21" s="307"/>
      <c r="BH21" s="307"/>
      <c r="BI21" s="310"/>
      <c r="BJ21" s="306"/>
      <c r="BK21" s="307"/>
      <c r="BL21" s="307"/>
      <c r="BM21" s="307"/>
      <c r="BN21" s="307"/>
      <c r="BO21" s="307"/>
      <c r="BP21" s="307"/>
      <c r="BQ21" s="307"/>
      <c r="BR21" s="307"/>
      <c r="BS21" s="310"/>
      <c r="BT21" s="306"/>
      <c r="BU21" s="307"/>
      <c r="BV21" s="307"/>
      <c r="BW21" s="307"/>
      <c r="BX21" s="307"/>
      <c r="BY21" s="307"/>
      <c r="BZ21" s="307"/>
      <c r="CA21" s="307"/>
      <c r="CB21" s="307"/>
      <c r="CC21" s="307"/>
      <c r="CD21" s="306"/>
      <c r="CE21" s="307"/>
      <c r="CF21" s="307"/>
      <c r="CG21" s="307"/>
      <c r="CH21" s="307"/>
      <c r="CI21" s="307"/>
      <c r="CJ21" s="307"/>
      <c r="CK21" s="307"/>
      <c r="CL21" s="516"/>
    </row>
    <row r="22" spans="1:90" s="141" customFormat="1" x14ac:dyDescent="0.2">
      <c r="A22" s="330" t="s">
        <v>10</v>
      </c>
      <c r="B22" s="305"/>
      <c r="C22" s="289"/>
      <c r="D22" s="289"/>
      <c r="E22" s="289"/>
      <c r="F22" s="289"/>
      <c r="G22" s="289"/>
      <c r="H22" s="289"/>
      <c r="I22" s="289"/>
      <c r="J22" s="289"/>
      <c r="K22" s="292"/>
      <c r="L22" s="288"/>
      <c r="M22" s="289"/>
      <c r="N22" s="289"/>
      <c r="O22" s="289"/>
      <c r="P22" s="289"/>
      <c r="Q22" s="289"/>
      <c r="R22" s="289"/>
      <c r="S22" s="289"/>
      <c r="T22" s="289"/>
      <c r="U22" s="292"/>
      <c r="V22" s="288"/>
      <c r="W22" s="289"/>
      <c r="X22" s="289"/>
      <c r="Y22" s="289"/>
      <c r="Z22" s="289"/>
      <c r="AA22" s="289"/>
      <c r="AB22" s="289"/>
      <c r="AC22" s="289"/>
      <c r="AD22" s="289"/>
      <c r="AE22" s="289"/>
      <c r="AF22" s="288"/>
      <c r="AG22" s="289"/>
      <c r="AH22" s="289"/>
      <c r="AI22" s="289"/>
      <c r="AJ22" s="289"/>
      <c r="AK22" s="333"/>
      <c r="AL22" s="289"/>
      <c r="AM22" s="289"/>
      <c r="AN22" s="289"/>
      <c r="AO22" s="292"/>
      <c r="AP22" s="289"/>
      <c r="AQ22" s="289"/>
      <c r="AR22" s="289"/>
      <c r="AS22" s="289"/>
      <c r="AT22" s="289"/>
      <c r="AU22" s="289"/>
      <c r="AV22" s="289"/>
      <c r="AW22" s="289"/>
      <c r="AX22" s="289"/>
      <c r="AY22" s="292"/>
      <c r="AZ22" s="288"/>
      <c r="BA22" s="289"/>
      <c r="BB22" s="289"/>
      <c r="BC22" s="289"/>
      <c r="BD22" s="289"/>
      <c r="BE22" s="289"/>
      <c r="BF22" s="289"/>
      <c r="BG22" s="289"/>
      <c r="BH22" s="289"/>
      <c r="BI22" s="292"/>
      <c r="BJ22" s="288"/>
      <c r="BK22" s="289"/>
      <c r="BL22" s="289"/>
      <c r="BM22" s="289"/>
      <c r="BN22" s="289"/>
      <c r="BO22" s="289"/>
      <c r="BP22" s="289"/>
      <c r="BQ22" s="289"/>
      <c r="BR22" s="289"/>
      <c r="BS22" s="292"/>
      <c r="BT22" s="288"/>
      <c r="BU22" s="289"/>
      <c r="BV22" s="289"/>
      <c r="BW22" s="289"/>
      <c r="BX22" s="289"/>
      <c r="BY22" s="289"/>
      <c r="BZ22" s="289"/>
      <c r="CA22" s="289"/>
      <c r="CB22" s="289"/>
      <c r="CC22" s="289"/>
      <c r="CD22" s="288"/>
      <c r="CE22" s="289"/>
      <c r="CF22" s="289"/>
      <c r="CG22" s="289"/>
      <c r="CH22" s="289"/>
      <c r="CI22" s="289"/>
      <c r="CJ22" s="289"/>
      <c r="CK22" s="289"/>
      <c r="CL22" s="517"/>
    </row>
    <row r="23" spans="1:90" x14ac:dyDescent="0.2">
      <c r="A23" s="13" t="s">
        <v>183</v>
      </c>
      <c r="B23" s="31"/>
      <c r="C23" s="14"/>
      <c r="D23" s="14"/>
      <c r="E23" s="14"/>
      <c r="F23" s="14"/>
      <c r="G23" s="14"/>
      <c r="H23" s="14"/>
      <c r="I23" s="14"/>
      <c r="J23" s="14"/>
      <c r="K23" s="15"/>
      <c r="L23" s="16"/>
      <c r="M23" s="14"/>
      <c r="N23" s="14"/>
      <c r="O23" s="14"/>
      <c r="P23" s="14"/>
      <c r="Q23" s="14"/>
      <c r="R23" s="14"/>
      <c r="S23" s="14"/>
      <c r="T23" s="14"/>
      <c r="U23" s="15"/>
      <c r="V23" s="16"/>
      <c r="W23" s="14"/>
      <c r="X23" s="14"/>
      <c r="Y23" s="14"/>
      <c r="Z23" s="14"/>
      <c r="AA23" s="14"/>
      <c r="AB23" s="14"/>
      <c r="AC23" s="14"/>
      <c r="AD23" s="14"/>
      <c r="AE23" s="14"/>
      <c r="AF23" s="16"/>
      <c r="AG23" s="14"/>
      <c r="AH23" s="14"/>
      <c r="AI23" s="14"/>
      <c r="AJ23" s="14"/>
      <c r="AK23" s="14"/>
      <c r="AL23" s="14"/>
      <c r="AM23" s="14"/>
      <c r="AN23" s="14"/>
      <c r="AO23" s="15"/>
      <c r="AP23" s="14"/>
      <c r="AQ23" s="14"/>
      <c r="AR23" s="14"/>
      <c r="AS23" s="14"/>
      <c r="AT23" s="14"/>
      <c r="AU23" s="14"/>
      <c r="AV23" s="14"/>
      <c r="AW23" s="14"/>
      <c r="AX23" s="14"/>
      <c r="AY23" s="15"/>
      <c r="AZ23" s="16"/>
      <c r="BA23" s="14"/>
      <c r="BB23" s="14"/>
      <c r="BC23" s="14"/>
      <c r="BD23" s="14"/>
      <c r="BE23" s="14"/>
      <c r="BF23" s="14"/>
      <c r="BG23" s="14"/>
      <c r="BH23" s="14"/>
      <c r="BI23" s="15"/>
      <c r="BJ23" s="16"/>
      <c r="BK23" s="14"/>
      <c r="BL23" s="14"/>
      <c r="BM23" s="14"/>
      <c r="BN23" s="14"/>
      <c r="BO23" s="14"/>
      <c r="BP23" s="14"/>
      <c r="BQ23" s="14"/>
      <c r="BR23" s="14"/>
      <c r="BS23" s="15"/>
      <c r="BT23" s="16"/>
      <c r="BU23" s="14"/>
      <c r="BV23" s="14"/>
      <c r="BW23" s="14"/>
      <c r="BX23" s="14"/>
      <c r="BY23" s="14"/>
      <c r="BZ23" s="14"/>
      <c r="CA23" s="14"/>
      <c r="CB23" s="14"/>
      <c r="CC23" s="14"/>
      <c r="CD23" s="16"/>
      <c r="CE23" s="14"/>
      <c r="CF23" s="14"/>
      <c r="CG23" s="14"/>
      <c r="CH23" s="14"/>
      <c r="CI23" s="14"/>
      <c r="CJ23" s="14"/>
      <c r="CK23" s="14"/>
      <c r="CL23" s="515"/>
    </row>
    <row r="24" spans="1:90" s="142" customFormat="1" x14ac:dyDescent="0.2">
      <c r="A24" s="324" t="s">
        <v>11</v>
      </c>
      <c r="B24" s="329"/>
      <c r="C24" s="307"/>
      <c r="D24" s="307"/>
      <c r="E24" s="307"/>
      <c r="F24" s="307"/>
      <c r="G24" s="307"/>
      <c r="H24" s="307"/>
      <c r="I24" s="307"/>
      <c r="J24" s="307"/>
      <c r="K24" s="310"/>
      <c r="L24" s="306"/>
      <c r="M24" s="307"/>
      <c r="N24" s="307"/>
      <c r="O24" s="307"/>
      <c r="P24" s="307"/>
      <c r="Q24" s="307"/>
      <c r="R24" s="307"/>
      <c r="S24" s="307"/>
      <c r="T24" s="307"/>
      <c r="U24" s="310"/>
      <c r="V24" s="306"/>
      <c r="W24" s="307"/>
      <c r="X24" s="307"/>
      <c r="Y24" s="307"/>
      <c r="Z24" s="307"/>
      <c r="AA24" s="307"/>
      <c r="AB24" s="307"/>
      <c r="AC24" s="307"/>
      <c r="AD24" s="307"/>
      <c r="AE24" s="307"/>
      <c r="AF24" s="306"/>
      <c r="AG24" s="307"/>
      <c r="AH24" s="307"/>
      <c r="AI24" s="307"/>
      <c r="AJ24" s="307"/>
      <c r="AK24" s="307"/>
      <c r="AL24" s="307"/>
      <c r="AM24" s="307"/>
      <c r="AN24" s="307"/>
      <c r="AO24" s="310"/>
      <c r="AP24" s="307"/>
      <c r="AQ24" s="307"/>
      <c r="AR24" s="307"/>
      <c r="AS24" s="307"/>
      <c r="AT24" s="307"/>
      <c r="AU24" s="307"/>
      <c r="AV24" s="307"/>
      <c r="AW24" s="307"/>
      <c r="AX24" s="307"/>
      <c r="AY24" s="310"/>
      <c r="AZ24" s="306"/>
      <c r="BA24" s="307"/>
      <c r="BB24" s="307"/>
      <c r="BC24" s="307"/>
      <c r="BD24" s="307"/>
      <c r="BE24" s="307"/>
      <c r="BF24" s="307"/>
      <c r="BG24" s="307"/>
      <c r="BH24" s="307"/>
      <c r="BI24" s="310"/>
      <c r="BJ24" s="306"/>
      <c r="BK24" s="307"/>
      <c r="BL24" s="307"/>
      <c r="BM24" s="307"/>
      <c r="BN24" s="307"/>
      <c r="BO24" s="307"/>
      <c r="BP24" s="307"/>
      <c r="BQ24" s="307"/>
      <c r="BR24" s="307"/>
      <c r="BS24" s="310"/>
      <c r="BT24" s="306"/>
      <c r="BU24" s="307"/>
      <c r="BV24" s="307"/>
      <c r="BW24" s="307"/>
      <c r="BX24" s="307"/>
      <c r="BY24" s="307"/>
      <c r="BZ24" s="307"/>
      <c r="CA24" s="307"/>
      <c r="CB24" s="307"/>
      <c r="CC24" s="307"/>
      <c r="CD24" s="306"/>
      <c r="CE24" s="307"/>
      <c r="CF24" s="307"/>
      <c r="CG24" s="307"/>
      <c r="CH24" s="307"/>
      <c r="CI24" s="307"/>
      <c r="CJ24" s="307"/>
      <c r="CK24" s="307"/>
      <c r="CL24" s="516"/>
    </row>
    <row r="25" spans="1:90" x14ac:dyDescent="0.2">
      <c r="A25" s="3" t="s">
        <v>83</v>
      </c>
      <c r="B25" s="272"/>
      <c r="K25" s="262"/>
      <c r="L25" s="260"/>
      <c r="M25" s="272"/>
      <c r="U25" s="262"/>
      <c r="V25" s="260"/>
      <c r="AF25" s="260"/>
      <c r="AO25" s="262"/>
      <c r="AY25" s="262"/>
      <c r="AZ25" s="260"/>
      <c r="BI25" s="262"/>
      <c r="BJ25" s="260"/>
      <c r="BS25" s="262"/>
      <c r="BT25" s="260"/>
      <c r="CD25" s="260"/>
      <c r="CL25" s="518"/>
    </row>
    <row r="26" spans="1:90" s="141" customFormat="1" x14ac:dyDescent="0.2">
      <c r="A26" s="330" t="s">
        <v>194</v>
      </c>
      <c r="B26" s="305"/>
      <c r="C26" s="289"/>
      <c r="D26" s="289"/>
      <c r="E26" s="289"/>
      <c r="F26" s="289"/>
      <c r="G26" s="289"/>
      <c r="H26" s="289"/>
      <c r="I26" s="289"/>
      <c r="J26" s="289"/>
      <c r="K26" s="292"/>
      <c r="L26" s="288"/>
      <c r="M26" s="289"/>
      <c r="N26" s="289"/>
      <c r="O26" s="289"/>
      <c r="P26" s="289"/>
      <c r="Q26" s="289"/>
      <c r="R26" s="289"/>
      <c r="S26" s="289"/>
      <c r="T26" s="333"/>
      <c r="U26" s="292"/>
      <c r="V26" s="288"/>
      <c r="W26" s="289"/>
      <c r="X26" s="289"/>
      <c r="Y26" s="289"/>
      <c r="Z26" s="289"/>
      <c r="AA26" s="289"/>
      <c r="AB26" s="289"/>
      <c r="AC26" s="289"/>
      <c r="AD26" s="289"/>
      <c r="AE26" s="289"/>
      <c r="AF26" s="288"/>
      <c r="AG26" s="289"/>
      <c r="AH26" s="289"/>
      <c r="AI26" s="289"/>
      <c r="AJ26" s="289"/>
      <c r="AK26" s="289"/>
      <c r="AL26" s="289"/>
      <c r="AM26" s="289"/>
      <c r="AN26" s="289"/>
      <c r="AO26" s="292"/>
      <c r="AP26" s="289"/>
      <c r="AQ26" s="289"/>
      <c r="AR26" s="289"/>
      <c r="AS26" s="289"/>
      <c r="AT26" s="289"/>
      <c r="AU26" s="289"/>
      <c r="AV26" s="289"/>
      <c r="AW26" s="289"/>
      <c r="AX26" s="289"/>
      <c r="AY26" s="292"/>
      <c r="AZ26" s="288"/>
      <c r="BA26" s="289"/>
      <c r="BB26" s="289"/>
      <c r="BC26" s="289"/>
      <c r="BD26" s="289"/>
      <c r="BE26" s="289"/>
      <c r="BF26" s="289"/>
      <c r="BG26" s="289"/>
      <c r="BH26" s="289"/>
      <c r="BI26" s="292"/>
      <c r="BJ26" s="288"/>
      <c r="BK26" s="289"/>
      <c r="BL26" s="289"/>
      <c r="BM26" s="289"/>
      <c r="BN26" s="289"/>
      <c r="BO26" s="289"/>
      <c r="BP26" s="289"/>
      <c r="BQ26" s="289"/>
      <c r="BR26" s="289"/>
      <c r="BS26" s="292"/>
      <c r="BT26" s="288"/>
      <c r="BU26" s="289"/>
      <c r="BV26" s="289"/>
      <c r="BW26" s="289"/>
      <c r="BX26" s="289"/>
      <c r="BY26" s="289"/>
      <c r="BZ26" s="289"/>
      <c r="CA26" s="289"/>
      <c r="CB26" s="289"/>
      <c r="CC26" s="289"/>
      <c r="CD26" s="288"/>
      <c r="CE26" s="289"/>
      <c r="CF26" s="289"/>
      <c r="CG26" s="289"/>
      <c r="CH26" s="289"/>
      <c r="CI26" s="289"/>
      <c r="CJ26" s="289"/>
      <c r="CK26" s="289"/>
      <c r="CL26" s="517"/>
    </row>
    <row r="27" spans="1:90" s="142" customFormat="1" x14ac:dyDescent="0.2">
      <c r="A27" s="155" t="s">
        <v>112</v>
      </c>
      <c r="B27" s="329"/>
      <c r="C27" s="307"/>
      <c r="D27" s="307"/>
      <c r="E27" s="307"/>
      <c r="F27" s="307"/>
      <c r="G27" s="307"/>
      <c r="H27" s="307"/>
      <c r="I27" s="307"/>
      <c r="J27" s="307"/>
      <c r="K27" s="310"/>
      <c r="L27" s="306"/>
      <c r="M27" s="307"/>
      <c r="N27" s="307"/>
      <c r="O27" s="307"/>
      <c r="P27" s="307"/>
      <c r="Q27" s="307"/>
      <c r="R27" s="307"/>
      <c r="S27" s="307"/>
      <c r="T27" s="307"/>
      <c r="U27" s="310"/>
      <c r="V27" s="306"/>
      <c r="W27" s="307"/>
      <c r="X27" s="307"/>
      <c r="Y27" s="307"/>
      <c r="Z27" s="307"/>
      <c r="AA27" s="307"/>
      <c r="AB27" s="307"/>
      <c r="AC27" s="307"/>
      <c r="AD27" s="307"/>
      <c r="AE27" s="307"/>
      <c r="AF27" s="306"/>
      <c r="AG27" s="343"/>
      <c r="AH27" s="307"/>
      <c r="AI27" s="307"/>
      <c r="AJ27" s="307"/>
      <c r="AK27" s="307"/>
      <c r="AL27" s="307"/>
      <c r="AM27" s="307"/>
      <c r="AN27" s="307"/>
      <c r="AO27" s="310"/>
      <c r="AP27" s="307"/>
      <c r="AQ27" s="307"/>
      <c r="AR27" s="307"/>
      <c r="AS27" s="307"/>
      <c r="AT27" s="307"/>
      <c r="AU27" s="329"/>
      <c r="AV27" s="329"/>
      <c r="AW27" s="329"/>
      <c r="AX27" s="329" t="s">
        <v>892</v>
      </c>
      <c r="AY27" s="384"/>
      <c r="AZ27" s="385"/>
      <c r="BA27" s="329"/>
      <c r="BB27" s="329"/>
      <c r="BC27" s="329"/>
      <c r="BD27" s="329"/>
      <c r="BE27" s="329"/>
      <c r="BF27" s="329"/>
      <c r="BG27" s="329"/>
      <c r="BH27" s="329"/>
      <c r="BI27" s="386"/>
      <c r="BJ27" s="385"/>
      <c r="BK27" s="329"/>
      <c r="BL27" s="329"/>
      <c r="BM27" s="329"/>
      <c r="BN27" s="329"/>
      <c r="BO27" s="329"/>
      <c r="BP27" s="329"/>
      <c r="BQ27" s="329"/>
      <c r="BR27" s="307"/>
      <c r="BS27" s="310"/>
      <c r="BT27" s="306"/>
      <c r="BU27" s="307"/>
      <c r="BV27" s="307"/>
      <c r="BW27" s="307"/>
      <c r="BX27" s="307"/>
      <c r="BY27" s="307"/>
      <c r="BZ27" s="307"/>
      <c r="CA27" s="307"/>
      <c r="CB27" s="307"/>
      <c r="CC27" s="307"/>
      <c r="CD27" s="306"/>
      <c r="CE27" s="307"/>
      <c r="CF27" s="387"/>
      <c r="CG27" s="387"/>
      <c r="CH27" s="387"/>
      <c r="CI27" s="307"/>
      <c r="CJ27" s="307"/>
      <c r="CK27" s="307"/>
      <c r="CL27" s="516"/>
    </row>
    <row r="28" spans="1:90" s="405" customFormat="1" x14ac:dyDescent="0.2">
      <c r="A28" s="403" t="s">
        <v>84</v>
      </c>
      <c r="B28" s="404"/>
      <c r="G28" s="404"/>
      <c r="K28" s="406"/>
      <c r="L28" s="407"/>
      <c r="U28" s="406"/>
      <c r="V28" s="407"/>
      <c r="AF28" s="407"/>
      <c r="AO28" s="406"/>
      <c r="AY28" s="406"/>
      <c r="AZ28" s="407"/>
      <c r="BI28" s="408"/>
      <c r="BJ28" s="407"/>
      <c r="BS28" s="406"/>
      <c r="BT28" s="407"/>
      <c r="CD28" s="407"/>
      <c r="CL28" s="519"/>
    </row>
    <row r="29" spans="1:90" ht="12" thickBot="1" x14ac:dyDescent="0.25">
      <c r="A29" s="3" t="s">
        <v>114</v>
      </c>
      <c r="B29" s="393"/>
      <c r="C29" s="394"/>
      <c r="D29" s="394"/>
      <c r="E29" s="394"/>
      <c r="F29" s="394"/>
      <c r="G29" s="394"/>
      <c r="H29" s="394"/>
      <c r="I29" s="394"/>
      <c r="J29" s="394"/>
      <c r="K29" s="395"/>
      <c r="L29" s="396"/>
      <c r="M29" s="394"/>
      <c r="N29" s="394"/>
      <c r="O29" s="394"/>
      <c r="P29" s="394"/>
      <c r="Q29" s="394"/>
      <c r="R29" s="394"/>
      <c r="S29" s="394"/>
      <c r="T29" s="394"/>
      <c r="U29" s="395"/>
      <c r="V29" s="396"/>
      <c r="W29" s="394"/>
      <c r="X29" s="394"/>
      <c r="Y29" s="394"/>
      <c r="Z29" s="394"/>
      <c r="AA29" s="394"/>
      <c r="AB29" s="394"/>
      <c r="AC29" s="394"/>
      <c r="AD29" s="394"/>
      <c r="AE29" s="394"/>
      <c r="AF29" s="396"/>
      <c r="AG29" s="394"/>
      <c r="AH29" s="394"/>
      <c r="AI29" s="394"/>
      <c r="AJ29" s="394"/>
      <c r="AK29" s="394"/>
      <c r="AL29" s="394"/>
      <c r="AM29" s="394"/>
      <c r="AN29" s="394"/>
      <c r="AO29" s="395"/>
      <c r="AP29" s="394"/>
      <c r="AQ29" s="394"/>
      <c r="AR29" s="394"/>
      <c r="AS29" s="394"/>
      <c r="AT29" s="394"/>
      <c r="AU29" s="394"/>
      <c r="AV29" s="394"/>
      <c r="AW29" s="394"/>
      <c r="AX29" s="394"/>
      <c r="AY29" s="395"/>
      <c r="AZ29" s="396"/>
      <c r="BA29" s="394"/>
      <c r="BB29" s="394"/>
      <c r="BC29" s="394"/>
      <c r="BD29" s="394"/>
      <c r="BE29" s="394"/>
      <c r="BF29" s="394"/>
      <c r="BG29" s="394"/>
      <c r="BH29" s="394"/>
      <c r="BI29" s="395"/>
      <c r="BJ29" s="396"/>
      <c r="BK29" s="394"/>
      <c r="BL29" s="394"/>
      <c r="BM29" s="394"/>
      <c r="BN29" s="394"/>
      <c r="BO29" s="394"/>
      <c r="BP29" s="394"/>
      <c r="BQ29" s="394"/>
      <c r="BR29" s="394"/>
      <c r="BS29" s="395"/>
      <c r="BT29" s="396"/>
      <c r="BU29" s="394"/>
      <c r="BV29" s="394"/>
      <c r="BW29" s="394"/>
      <c r="BX29" s="394"/>
      <c r="BY29" s="394"/>
      <c r="BZ29" s="394"/>
      <c r="CA29" s="394"/>
      <c r="CB29" s="394"/>
      <c r="CC29" s="394"/>
      <c r="CD29" s="396"/>
      <c r="CE29" s="394"/>
      <c r="CF29" s="394"/>
      <c r="CG29" s="394"/>
      <c r="CH29" s="394"/>
      <c r="CI29" s="394"/>
      <c r="CJ29" s="394"/>
      <c r="CK29" s="394"/>
      <c r="CL29" s="520"/>
    </row>
    <row r="30" spans="1:90" x14ac:dyDescent="0.2">
      <c r="A30" s="13" t="s">
        <v>14</v>
      </c>
      <c r="B30" s="33"/>
      <c r="C30" s="21"/>
      <c r="D30" s="21"/>
      <c r="E30" s="21"/>
      <c r="F30" s="21"/>
      <c r="G30" s="21"/>
      <c r="H30" s="21"/>
      <c r="I30" s="21"/>
      <c r="J30" s="21"/>
      <c r="K30" s="22"/>
      <c r="L30" s="26"/>
      <c r="M30" s="21"/>
      <c r="N30" s="21"/>
      <c r="O30" s="21"/>
      <c r="P30" s="21"/>
      <c r="Q30" s="21"/>
      <c r="R30" s="21"/>
      <c r="S30" s="21"/>
      <c r="T30" s="21"/>
      <c r="U30" s="22"/>
      <c r="V30" s="26"/>
      <c r="W30" s="21"/>
      <c r="X30" s="21"/>
      <c r="Y30" s="21"/>
      <c r="Z30" s="21"/>
      <c r="AA30" s="21"/>
      <c r="AB30" s="21"/>
      <c r="AC30" s="21"/>
      <c r="AD30" s="21"/>
      <c r="AE30" s="21"/>
      <c r="AF30" s="26"/>
      <c r="AG30" s="21"/>
      <c r="AH30" s="21"/>
      <c r="AI30" s="21"/>
      <c r="AJ30" s="21"/>
      <c r="AK30" s="21"/>
      <c r="AL30" s="21"/>
      <c r="AM30" s="21"/>
      <c r="AN30" s="21"/>
      <c r="AO30" s="22"/>
      <c r="AP30" s="21"/>
      <c r="AQ30" s="21"/>
      <c r="AR30" s="21"/>
      <c r="AS30" s="21"/>
      <c r="AT30" s="21"/>
      <c r="AU30" s="21"/>
      <c r="AV30" s="21"/>
      <c r="AW30" s="21"/>
      <c r="AX30" s="21"/>
      <c r="AY30" s="22"/>
      <c r="AZ30" s="26"/>
      <c r="BA30" s="21"/>
      <c r="BB30" s="21"/>
      <c r="BC30" s="21"/>
      <c r="BD30" s="21"/>
      <c r="BE30" s="21"/>
      <c r="BF30" s="21"/>
      <c r="BG30" s="21"/>
      <c r="BH30" s="21"/>
      <c r="BI30" s="22"/>
      <c r="BJ30" s="26"/>
      <c r="BK30" s="21"/>
      <c r="BL30" s="21"/>
      <c r="BM30" s="21"/>
      <c r="BN30" s="21"/>
      <c r="BO30" s="21"/>
      <c r="BP30" s="21"/>
      <c r="BQ30" s="21"/>
      <c r="BR30" s="21"/>
      <c r="BS30" s="22"/>
      <c r="BT30" s="26"/>
      <c r="BU30" s="21"/>
      <c r="BV30" s="21"/>
      <c r="BW30" s="21"/>
      <c r="BX30" s="21"/>
      <c r="BY30" s="21"/>
      <c r="BZ30" s="21"/>
      <c r="CA30" s="21"/>
      <c r="CB30" s="21"/>
      <c r="CC30" s="21"/>
      <c r="CD30" s="26"/>
      <c r="CE30" s="21"/>
      <c r="CF30" s="21"/>
      <c r="CG30" s="21"/>
      <c r="CH30" s="21"/>
      <c r="CI30" s="21"/>
      <c r="CJ30" s="21"/>
      <c r="CK30" s="21"/>
      <c r="CL30" s="514"/>
    </row>
    <row r="31" spans="1:90" x14ac:dyDescent="0.2">
      <c r="A31" s="13" t="s">
        <v>15</v>
      </c>
      <c r="B31" s="31"/>
      <c r="C31" s="14"/>
      <c r="D31" s="14"/>
      <c r="E31" s="14"/>
      <c r="F31" s="14"/>
      <c r="G31" s="14"/>
      <c r="H31" s="14"/>
      <c r="I31" s="14"/>
      <c r="J31" s="14"/>
      <c r="K31" s="15"/>
      <c r="L31" s="138"/>
      <c r="M31" s="14"/>
      <c r="N31" s="14"/>
      <c r="O31" s="14"/>
      <c r="P31" s="14"/>
      <c r="Q31" s="14"/>
      <c r="R31" s="14"/>
      <c r="S31" s="14"/>
      <c r="T31" s="14"/>
      <c r="U31" s="15"/>
      <c r="V31" s="16"/>
      <c r="W31" s="14"/>
      <c r="X31" s="129"/>
      <c r="Y31" s="14"/>
      <c r="Z31" s="129"/>
      <c r="AA31" s="14"/>
      <c r="AB31" s="14"/>
      <c r="AC31" s="14"/>
      <c r="AD31" s="14"/>
      <c r="AE31" s="14"/>
      <c r="AF31" s="16"/>
      <c r="AG31" s="14"/>
      <c r="AH31" s="14"/>
      <c r="AI31" s="14"/>
      <c r="AJ31" s="14"/>
      <c r="AK31" s="14"/>
      <c r="AL31" s="14"/>
      <c r="AM31" s="14"/>
      <c r="AN31" s="14"/>
      <c r="AO31" s="15"/>
      <c r="AP31" s="14"/>
      <c r="AQ31" s="14"/>
      <c r="AR31" s="14"/>
      <c r="AS31" s="14"/>
      <c r="AT31" s="14"/>
      <c r="AU31" s="14"/>
      <c r="AV31" s="14"/>
      <c r="AW31" s="14"/>
      <c r="AX31" s="14"/>
      <c r="AY31" s="15"/>
      <c r="AZ31" s="16"/>
      <c r="BA31" s="14"/>
      <c r="BB31" s="14"/>
      <c r="BC31" s="14"/>
      <c r="BD31" s="14"/>
      <c r="BE31" s="14"/>
      <c r="BF31" s="14"/>
      <c r="BG31" s="14"/>
      <c r="BH31" s="14"/>
      <c r="BI31" s="15"/>
      <c r="BJ31" s="16"/>
      <c r="BK31" s="14"/>
      <c r="BL31" s="14"/>
      <c r="BM31" s="14"/>
      <c r="BN31" s="14"/>
      <c r="BO31" s="14"/>
      <c r="BP31" s="14"/>
      <c r="BQ31" s="14"/>
      <c r="BR31" s="14"/>
      <c r="BS31" s="15"/>
      <c r="BT31" s="16"/>
      <c r="BU31" s="14"/>
      <c r="BV31" s="14"/>
      <c r="BW31" s="14"/>
      <c r="BX31" s="14"/>
      <c r="BY31" s="14"/>
      <c r="BZ31" s="14"/>
      <c r="CA31" s="14"/>
      <c r="CB31" s="14"/>
      <c r="CC31" s="14"/>
      <c r="CD31" s="16"/>
      <c r="CE31" s="14"/>
      <c r="CF31" s="14"/>
      <c r="CG31" s="14"/>
      <c r="CH31" s="14"/>
      <c r="CI31" s="14"/>
      <c r="CJ31" s="14"/>
      <c r="CK31" s="14"/>
      <c r="CL31" s="515"/>
    </row>
    <row r="32" spans="1:90" x14ac:dyDescent="0.2">
      <c r="A32" s="13" t="s">
        <v>16</v>
      </c>
      <c r="B32" s="31"/>
      <c r="C32" s="14"/>
      <c r="D32" s="14"/>
      <c r="E32" s="14"/>
      <c r="F32" s="14"/>
      <c r="G32" s="14"/>
      <c r="H32" s="14"/>
      <c r="I32" s="14"/>
      <c r="J32" s="14"/>
      <c r="K32" s="15"/>
      <c r="L32" s="16"/>
      <c r="M32" s="14"/>
      <c r="N32" s="14"/>
      <c r="O32" s="14"/>
      <c r="P32" s="14"/>
      <c r="Q32" s="14"/>
      <c r="R32" s="14"/>
      <c r="S32" s="14"/>
      <c r="T32" s="14"/>
      <c r="U32" s="15"/>
      <c r="V32" s="16"/>
      <c r="W32" s="14"/>
      <c r="X32" s="14"/>
      <c r="Y32" s="14"/>
      <c r="Z32" s="14"/>
      <c r="AA32" s="14"/>
      <c r="AB32" s="14"/>
      <c r="AC32" s="14"/>
      <c r="AD32" s="14"/>
      <c r="AE32" s="14"/>
      <c r="AF32" s="16"/>
      <c r="AG32" s="14"/>
      <c r="AH32" s="14"/>
      <c r="AI32" s="14"/>
      <c r="AJ32" s="14"/>
      <c r="AK32" s="14"/>
      <c r="AL32" s="14"/>
      <c r="AM32" s="14"/>
      <c r="AN32" s="14"/>
      <c r="AO32" s="15"/>
      <c r="AP32" s="14"/>
      <c r="AQ32" s="14"/>
      <c r="AR32" s="14"/>
      <c r="AS32" s="14"/>
      <c r="AT32" s="129"/>
      <c r="AU32" s="14"/>
      <c r="AV32" s="14"/>
      <c r="AW32" s="14"/>
      <c r="AX32" s="14"/>
      <c r="AY32" s="15"/>
      <c r="AZ32" s="138"/>
      <c r="BA32" s="14"/>
      <c r="BB32" s="14"/>
      <c r="BC32" s="14"/>
      <c r="BD32" s="14"/>
      <c r="BE32" s="14"/>
      <c r="BF32" s="14"/>
      <c r="BG32" s="14"/>
      <c r="BH32" s="14"/>
      <c r="BI32" s="15"/>
      <c r="BJ32" s="16"/>
      <c r="BK32" s="14"/>
      <c r="BL32" s="14"/>
      <c r="BM32" s="123" t="s">
        <v>164</v>
      </c>
      <c r="BN32" s="29"/>
      <c r="BO32" s="29"/>
      <c r="BP32" s="29"/>
      <c r="BQ32" s="29"/>
      <c r="BR32" s="29"/>
      <c r="BS32" s="15"/>
      <c r="BT32" s="16"/>
      <c r="BU32" s="14"/>
      <c r="BV32" s="129"/>
      <c r="BW32" s="14"/>
      <c r="BX32" s="14"/>
      <c r="BY32" s="14"/>
      <c r="BZ32" s="14"/>
      <c r="CA32" s="14"/>
      <c r="CB32" s="14"/>
      <c r="CC32" s="14"/>
      <c r="CD32" s="16"/>
      <c r="CE32" s="14"/>
      <c r="CF32" s="14"/>
      <c r="CG32" s="14"/>
      <c r="CH32" s="129"/>
      <c r="CI32" s="14"/>
      <c r="CJ32" s="14"/>
      <c r="CK32" s="14"/>
      <c r="CL32" s="515"/>
    </row>
    <row r="33" spans="1:90" x14ac:dyDescent="0.2">
      <c r="A33" s="17" t="s">
        <v>256</v>
      </c>
      <c r="B33" s="111"/>
      <c r="C33" s="112"/>
      <c r="D33" s="112"/>
      <c r="E33" s="112"/>
      <c r="F33" s="112"/>
      <c r="G33" s="112"/>
      <c r="H33" s="112"/>
      <c r="I33" s="112"/>
      <c r="J33" s="112"/>
      <c r="K33" s="113"/>
      <c r="L33" s="114"/>
      <c r="M33" s="112"/>
      <c r="N33" s="112"/>
      <c r="O33" s="112"/>
      <c r="P33" s="112"/>
      <c r="Q33" s="112"/>
      <c r="R33" s="112"/>
      <c r="S33" s="112"/>
      <c r="T33" s="112"/>
      <c r="U33" s="113"/>
      <c r="V33" s="114"/>
      <c r="W33" s="112"/>
      <c r="X33" s="112"/>
      <c r="Y33" s="112"/>
      <c r="Z33" s="112"/>
      <c r="AA33" s="112"/>
      <c r="AB33" s="112"/>
      <c r="AC33" s="112"/>
      <c r="AD33" s="112"/>
      <c r="AE33" s="112"/>
      <c r="AF33" s="114"/>
      <c r="AG33" s="112"/>
      <c r="AH33" s="112"/>
      <c r="AI33" s="112"/>
      <c r="AJ33" s="112"/>
      <c r="AK33" s="112"/>
      <c r="AL33" s="112"/>
      <c r="AM33" s="112"/>
      <c r="AN33" s="112"/>
      <c r="AO33" s="113"/>
      <c r="AP33" s="112"/>
      <c r="AQ33" s="112"/>
      <c r="AR33" s="112"/>
      <c r="AS33" s="112"/>
      <c r="AT33" s="164"/>
      <c r="AU33" s="112"/>
      <c r="AV33" s="112"/>
      <c r="AW33" s="112"/>
      <c r="AX33" s="112"/>
      <c r="AY33" s="113"/>
      <c r="AZ33" s="202"/>
      <c r="BA33" s="112"/>
      <c r="BB33" s="112"/>
      <c r="BC33" s="112"/>
      <c r="BD33" s="112"/>
      <c r="BE33" s="112"/>
      <c r="BF33" s="112"/>
      <c r="BG33" s="112"/>
      <c r="BH33" s="112"/>
      <c r="BI33" s="113"/>
      <c r="BJ33" s="114"/>
      <c r="BK33" s="112"/>
      <c r="BL33" s="112"/>
      <c r="BM33" s="203"/>
      <c r="BN33" s="116"/>
      <c r="BO33" s="116"/>
      <c r="BP33" s="116"/>
      <c r="BQ33" s="116"/>
      <c r="BR33" s="116"/>
      <c r="BS33" s="113"/>
      <c r="BT33" s="114"/>
      <c r="BU33" s="112"/>
      <c r="BV33" s="164"/>
      <c r="BW33" s="112"/>
      <c r="BX33" s="112"/>
      <c r="BY33" s="112"/>
      <c r="BZ33" s="112"/>
      <c r="CA33" s="112"/>
      <c r="CB33" s="112"/>
      <c r="CC33" s="112"/>
      <c r="CD33" s="114"/>
      <c r="CE33" s="112"/>
      <c r="CF33" s="112"/>
      <c r="CG33" s="112"/>
      <c r="CH33" s="164"/>
      <c r="CI33" s="112"/>
      <c r="CJ33" s="112"/>
      <c r="CK33" s="112"/>
      <c r="CL33" s="521"/>
    </row>
    <row r="34" spans="1:90" ht="12" thickBot="1" x14ac:dyDescent="0.25">
      <c r="A34" s="17" t="s">
        <v>116</v>
      </c>
      <c r="B34" s="32"/>
      <c r="C34" s="18"/>
      <c r="D34" s="18"/>
      <c r="E34" s="18"/>
      <c r="F34" s="18"/>
      <c r="G34" s="18"/>
      <c r="H34" s="18"/>
      <c r="I34" s="18"/>
      <c r="J34" s="18"/>
      <c r="K34" s="19"/>
      <c r="L34" s="20"/>
      <c r="M34" s="18"/>
      <c r="N34" s="18"/>
      <c r="O34" s="18"/>
      <c r="P34" s="18"/>
      <c r="Q34" s="18"/>
      <c r="R34" s="18"/>
      <c r="S34" s="18"/>
      <c r="T34" s="18"/>
      <c r="U34" s="19"/>
      <c r="V34" s="20"/>
      <c r="W34" s="18"/>
      <c r="X34" s="18"/>
      <c r="Y34" s="18"/>
      <c r="Z34" s="18"/>
      <c r="AA34" s="18"/>
      <c r="AB34" s="18"/>
      <c r="AC34" s="18"/>
      <c r="AD34" s="18"/>
      <c r="AE34" s="18"/>
      <c r="AF34" s="20"/>
      <c r="AG34" s="18"/>
      <c r="AH34" s="18"/>
      <c r="AI34" s="18"/>
      <c r="AJ34" s="18"/>
      <c r="AK34" s="18"/>
      <c r="AL34" s="18"/>
      <c r="AM34" s="18"/>
      <c r="AN34" s="18"/>
      <c r="AO34" s="19"/>
      <c r="AP34" s="18"/>
      <c r="AQ34" s="18"/>
      <c r="AR34" s="18"/>
      <c r="AS34" s="18"/>
      <c r="AT34" s="18"/>
      <c r="AU34" s="18"/>
      <c r="AV34" s="18"/>
      <c r="AW34" s="18"/>
      <c r="AX34" s="18"/>
      <c r="AY34" s="19"/>
      <c r="AZ34" s="20"/>
      <c r="BA34" s="18"/>
      <c r="BB34" s="18"/>
      <c r="BC34" s="18"/>
      <c r="BD34" s="18"/>
      <c r="BE34" s="18"/>
      <c r="BF34" s="18"/>
      <c r="BG34" s="18"/>
      <c r="BH34" s="18"/>
      <c r="BI34" s="19"/>
      <c r="BJ34" s="20"/>
      <c r="BK34" s="18"/>
      <c r="BL34" s="18"/>
      <c r="BM34" s="18"/>
      <c r="BN34" s="18"/>
      <c r="BO34" s="18"/>
      <c r="BP34" s="18"/>
      <c r="BQ34" s="18"/>
      <c r="BR34" s="18"/>
      <c r="BS34" s="19"/>
      <c r="BT34" s="20"/>
      <c r="BU34" s="18"/>
      <c r="BV34" s="18"/>
      <c r="BW34" s="18"/>
      <c r="BX34" s="18"/>
      <c r="BY34" s="18"/>
      <c r="BZ34" s="18"/>
      <c r="CA34" s="18"/>
      <c r="CB34" s="18"/>
      <c r="CC34" s="18"/>
      <c r="CD34" s="20"/>
      <c r="CE34" s="18"/>
      <c r="CF34" s="18"/>
      <c r="CG34" s="18"/>
      <c r="CH34" s="18"/>
      <c r="CI34" s="18"/>
      <c r="CJ34" s="18"/>
      <c r="CK34" s="18"/>
      <c r="CL34" s="522"/>
    </row>
    <row r="36" spans="1:90" ht="16.5" x14ac:dyDescent="0.2">
      <c r="A36" s="1" t="s">
        <v>24</v>
      </c>
      <c r="B36" s="11">
        <v>0</v>
      </c>
      <c r="C36" s="11">
        <v>10</v>
      </c>
      <c r="D36" s="11">
        <v>20</v>
      </c>
      <c r="E36" s="11">
        <v>30</v>
      </c>
      <c r="F36" s="11">
        <v>40</v>
      </c>
      <c r="G36" s="11">
        <v>50</v>
      </c>
      <c r="H36" s="11">
        <v>60</v>
      </c>
      <c r="I36" s="11">
        <v>70</v>
      </c>
      <c r="J36" s="11">
        <v>80</v>
      </c>
      <c r="K36" s="11">
        <v>90</v>
      </c>
      <c r="L36" s="11">
        <v>100</v>
      </c>
      <c r="M36" s="11">
        <v>110</v>
      </c>
      <c r="N36" s="11">
        <v>120</v>
      </c>
      <c r="O36" s="11">
        <v>130</v>
      </c>
      <c r="P36" s="11">
        <v>140</v>
      </c>
      <c r="Q36" s="11">
        <v>150</v>
      </c>
      <c r="R36" s="11">
        <v>160</v>
      </c>
      <c r="S36" s="11">
        <v>170</v>
      </c>
      <c r="T36" s="11">
        <v>180</v>
      </c>
      <c r="U36" s="11">
        <v>190</v>
      </c>
      <c r="V36" s="11">
        <v>200</v>
      </c>
      <c r="W36" s="11">
        <v>210</v>
      </c>
      <c r="X36" s="11">
        <v>220</v>
      </c>
      <c r="Y36" s="11">
        <v>230</v>
      </c>
      <c r="Z36" s="11">
        <v>240</v>
      </c>
      <c r="AA36" s="11">
        <v>250</v>
      </c>
      <c r="AB36" s="11">
        <v>260</v>
      </c>
      <c r="AC36" s="11">
        <v>270</v>
      </c>
      <c r="AD36" s="11">
        <v>280</v>
      </c>
      <c r="AE36" s="11">
        <v>290</v>
      </c>
      <c r="AF36" s="11">
        <v>300</v>
      </c>
      <c r="AG36" s="11">
        <v>310</v>
      </c>
      <c r="AH36" s="11">
        <v>320</v>
      </c>
      <c r="AI36" s="11">
        <v>330</v>
      </c>
      <c r="AJ36" s="11">
        <v>340</v>
      </c>
      <c r="AK36" s="11">
        <v>350</v>
      </c>
      <c r="AL36" s="11">
        <v>360</v>
      </c>
      <c r="AM36" s="11">
        <v>370</v>
      </c>
      <c r="AN36" s="11">
        <v>380</v>
      </c>
      <c r="AO36" s="11">
        <v>390</v>
      </c>
      <c r="AP36" s="11">
        <v>400</v>
      </c>
      <c r="AQ36" s="11">
        <v>410</v>
      </c>
      <c r="AR36" s="11">
        <v>420</v>
      </c>
      <c r="AS36" s="11">
        <v>430</v>
      </c>
      <c r="AT36" s="11">
        <v>440</v>
      </c>
      <c r="AU36" s="11">
        <v>450</v>
      </c>
      <c r="AV36" s="11">
        <v>460</v>
      </c>
      <c r="AW36" s="11">
        <v>470</v>
      </c>
      <c r="AX36" s="11">
        <v>480</v>
      </c>
      <c r="AY36" s="11">
        <v>490</v>
      </c>
      <c r="AZ36" s="11">
        <v>500</v>
      </c>
      <c r="BA36" s="11">
        <v>510</v>
      </c>
      <c r="BB36" s="11">
        <v>520</v>
      </c>
      <c r="BC36" s="11">
        <v>530</v>
      </c>
      <c r="BD36" s="11">
        <v>540</v>
      </c>
      <c r="BE36" s="11">
        <v>550</v>
      </c>
      <c r="BF36" s="11">
        <v>560</v>
      </c>
      <c r="BG36" s="11">
        <v>570</v>
      </c>
      <c r="BH36" s="11">
        <v>580</v>
      </c>
      <c r="BI36" s="11">
        <v>590</v>
      </c>
      <c r="BJ36" s="11">
        <v>600</v>
      </c>
      <c r="BK36" s="11">
        <v>610</v>
      </c>
      <c r="BL36" s="11">
        <v>620</v>
      </c>
      <c r="BM36" s="11">
        <v>630</v>
      </c>
      <c r="BN36" s="11">
        <v>640</v>
      </c>
      <c r="BO36" s="11">
        <v>650</v>
      </c>
      <c r="BP36" s="11">
        <v>660</v>
      </c>
      <c r="BQ36" s="11">
        <v>670</v>
      </c>
      <c r="BR36" s="11">
        <v>680</v>
      </c>
      <c r="BS36" s="11">
        <v>690</v>
      </c>
      <c r="BT36" s="11">
        <v>700</v>
      </c>
      <c r="BU36" s="11">
        <v>710</v>
      </c>
      <c r="BV36" s="11">
        <v>720</v>
      </c>
      <c r="BW36" s="11">
        <v>730</v>
      </c>
      <c r="BX36" s="11">
        <v>740</v>
      </c>
      <c r="BY36" s="11">
        <v>750</v>
      </c>
      <c r="BZ36" s="11">
        <v>760</v>
      </c>
      <c r="CA36" s="11">
        <v>770</v>
      </c>
      <c r="CB36" s="11">
        <v>780</v>
      </c>
      <c r="CC36" s="11">
        <v>790</v>
      </c>
      <c r="CD36" s="11">
        <v>800</v>
      </c>
      <c r="CE36" s="11">
        <v>810</v>
      </c>
      <c r="CF36" s="11">
        <v>820</v>
      </c>
      <c r="CG36" s="11">
        <v>830</v>
      </c>
      <c r="CH36" s="11">
        <v>840</v>
      </c>
      <c r="CI36" s="11">
        <v>850</v>
      </c>
      <c r="CJ36" s="11">
        <v>860</v>
      </c>
      <c r="CK36" s="11">
        <v>870</v>
      </c>
      <c r="CL36" s="11">
        <v>880</v>
      </c>
    </row>
    <row r="37" spans="1:90" ht="16.5" x14ac:dyDescent="0.2">
      <c r="A37" s="1" t="s">
        <v>57</v>
      </c>
      <c r="B37" s="11">
        <v>0</v>
      </c>
      <c r="C37" s="11">
        <f>B37+10</f>
        <v>10</v>
      </c>
      <c r="D37" s="11">
        <f>C37+10</f>
        <v>20</v>
      </c>
      <c r="E37" s="11">
        <f>D37+10</f>
        <v>30</v>
      </c>
      <c r="F37" s="11">
        <f>E37+10</f>
        <v>40</v>
      </c>
      <c r="G37" s="11">
        <f t="shared" ref="G37:BR37" si="84">F37+10</f>
        <v>50</v>
      </c>
      <c r="H37" s="11">
        <f t="shared" si="84"/>
        <v>60</v>
      </c>
      <c r="I37" s="11">
        <f t="shared" si="84"/>
        <v>70</v>
      </c>
      <c r="J37" s="11">
        <f t="shared" si="84"/>
        <v>80</v>
      </c>
      <c r="K37" s="11">
        <f t="shared" si="84"/>
        <v>90</v>
      </c>
      <c r="L37" s="11">
        <f t="shared" si="84"/>
        <v>100</v>
      </c>
      <c r="M37" s="11">
        <f t="shared" si="84"/>
        <v>110</v>
      </c>
      <c r="N37" s="11">
        <f t="shared" si="84"/>
        <v>120</v>
      </c>
      <c r="O37" s="11">
        <f t="shared" si="84"/>
        <v>130</v>
      </c>
      <c r="P37" s="11">
        <f t="shared" si="84"/>
        <v>140</v>
      </c>
      <c r="Q37" s="11">
        <f t="shared" si="84"/>
        <v>150</v>
      </c>
      <c r="R37" s="11">
        <f t="shared" si="84"/>
        <v>160</v>
      </c>
      <c r="S37" s="11">
        <f t="shared" si="84"/>
        <v>170</v>
      </c>
      <c r="T37" s="11">
        <f t="shared" si="84"/>
        <v>180</v>
      </c>
      <c r="U37" s="11">
        <f t="shared" si="84"/>
        <v>190</v>
      </c>
      <c r="V37" s="11">
        <f t="shared" si="84"/>
        <v>200</v>
      </c>
      <c r="W37" s="11">
        <f t="shared" si="84"/>
        <v>210</v>
      </c>
      <c r="X37" s="11">
        <f t="shared" si="84"/>
        <v>220</v>
      </c>
      <c r="Y37" s="11">
        <f t="shared" si="84"/>
        <v>230</v>
      </c>
      <c r="Z37" s="11">
        <f t="shared" si="84"/>
        <v>240</v>
      </c>
      <c r="AA37" s="11">
        <f t="shared" si="84"/>
        <v>250</v>
      </c>
      <c r="AB37" s="11">
        <f t="shared" si="84"/>
        <v>260</v>
      </c>
      <c r="AC37" s="11">
        <f t="shared" si="84"/>
        <v>270</v>
      </c>
      <c r="AD37" s="11">
        <f t="shared" si="84"/>
        <v>280</v>
      </c>
      <c r="AE37" s="11">
        <f t="shared" si="84"/>
        <v>290</v>
      </c>
      <c r="AF37" s="11">
        <f t="shared" si="84"/>
        <v>300</v>
      </c>
      <c r="AG37" s="11">
        <f t="shared" si="84"/>
        <v>310</v>
      </c>
      <c r="AH37" s="11">
        <f t="shared" si="84"/>
        <v>320</v>
      </c>
      <c r="AI37" s="11">
        <f t="shared" si="84"/>
        <v>330</v>
      </c>
      <c r="AJ37" s="11">
        <f t="shared" si="84"/>
        <v>340</v>
      </c>
      <c r="AK37" s="11">
        <f t="shared" si="84"/>
        <v>350</v>
      </c>
      <c r="AL37" s="11">
        <f t="shared" si="84"/>
        <v>360</v>
      </c>
      <c r="AM37" s="11">
        <f t="shared" si="84"/>
        <v>370</v>
      </c>
      <c r="AN37" s="11">
        <f t="shared" si="84"/>
        <v>380</v>
      </c>
      <c r="AO37" s="11">
        <f t="shared" si="84"/>
        <v>390</v>
      </c>
      <c r="AP37" s="11">
        <f t="shared" si="84"/>
        <v>400</v>
      </c>
      <c r="AQ37" s="11">
        <f t="shared" si="84"/>
        <v>410</v>
      </c>
      <c r="AR37" s="11">
        <f t="shared" si="84"/>
        <v>420</v>
      </c>
      <c r="AS37" s="11">
        <f t="shared" si="84"/>
        <v>430</v>
      </c>
      <c r="AT37" s="11">
        <f t="shared" si="84"/>
        <v>440</v>
      </c>
      <c r="AU37" s="11">
        <f t="shared" si="84"/>
        <v>450</v>
      </c>
      <c r="AV37" s="11">
        <f t="shared" si="84"/>
        <v>460</v>
      </c>
      <c r="AW37" s="11">
        <f t="shared" si="84"/>
        <v>470</v>
      </c>
      <c r="AX37" s="11">
        <f t="shared" si="84"/>
        <v>480</v>
      </c>
      <c r="AY37" s="11">
        <f t="shared" si="84"/>
        <v>490</v>
      </c>
      <c r="AZ37" s="11">
        <f t="shared" si="84"/>
        <v>500</v>
      </c>
      <c r="BA37" s="11">
        <f t="shared" si="84"/>
        <v>510</v>
      </c>
      <c r="BB37" s="11">
        <f t="shared" si="84"/>
        <v>520</v>
      </c>
      <c r="BC37" s="11">
        <f t="shared" si="84"/>
        <v>530</v>
      </c>
      <c r="BD37" s="11">
        <f t="shared" si="84"/>
        <v>540</v>
      </c>
      <c r="BE37" s="11">
        <f t="shared" si="84"/>
        <v>550</v>
      </c>
      <c r="BF37" s="11">
        <f t="shared" si="84"/>
        <v>560</v>
      </c>
      <c r="BG37" s="11">
        <f t="shared" si="84"/>
        <v>570</v>
      </c>
      <c r="BH37" s="11">
        <f t="shared" si="84"/>
        <v>580</v>
      </c>
      <c r="BI37" s="11">
        <f t="shared" si="84"/>
        <v>590</v>
      </c>
      <c r="BJ37" s="11">
        <f t="shared" si="84"/>
        <v>600</v>
      </c>
      <c r="BK37" s="11">
        <f t="shared" si="84"/>
        <v>610</v>
      </c>
      <c r="BL37" s="11">
        <f t="shared" si="84"/>
        <v>620</v>
      </c>
      <c r="BM37" s="11">
        <f t="shared" si="84"/>
        <v>630</v>
      </c>
      <c r="BN37" s="11">
        <f t="shared" si="84"/>
        <v>640</v>
      </c>
      <c r="BO37" s="11">
        <f t="shared" si="84"/>
        <v>650</v>
      </c>
      <c r="BP37" s="11">
        <f t="shared" si="84"/>
        <v>660</v>
      </c>
      <c r="BQ37" s="11">
        <f t="shared" si="84"/>
        <v>670</v>
      </c>
      <c r="BR37" s="11">
        <f t="shared" si="84"/>
        <v>680</v>
      </c>
      <c r="BS37" s="11">
        <f t="shared" ref="BS37:CL37" si="85">BR37+10</f>
        <v>690</v>
      </c>
      <c r="BT37" s="11">
        <f t="shared" si="85"/>
        <v>700</v>
      </c>
      <c r="BU37" s="11">
        <f t="shared" si="85"/>
        <v>710</v>
      </c>
      <c r="BV37" s="11">
        <f t="shared" si="85"/>
        <v>720</v>
      </c>
      <c r="BW37" s="11">
        <f t="shared" si="85"/>
        <v>730</v>
      </c>
      <c r="BX37" s="11">
        <f t="shared" si="85"/>
        <v>740</v>
      </c>
      <c r="BY37" s="11">
        <f t="shared" si="85"/>
        <v>750</v>
      </c>
      <c r="BZ37" s="11">
        <f t="shared" si="85"/>
        <v>760</v>
      </c>
      <c r="CA37" s="11">
        <f t="shared" si="85"/>
        <v>770</v>
      </c>
      <c r="CB37" s="11">
        <f t="shared" si="85"/>
        <v>780</v>
      </c>
      <c r="CC37" s="11">
        <f t="shared" si="85"/>
        <v>790</v>
      </c>
      <c r="CD37" s="11">
        <f t="shared" si="85"/>
        <v>800</v>
      </c>
      <c r="CE37" s="11">
        <f t="shared" si="85"/>
        <v>810</v>
      </c>
      <c r="CF37" s="11">
        <f t="shared" si="85"/>
        <v>820</v>
      </c>
      <c r="CG37" s="11">
        <f t="shared" si="85"/>
        <v>830</v>
      </c>
      <c r="CH37" s="11">
        <f t="shared" si="85"/>
        <v>840</v>
      </c>
      <c r="CI37" s="11">
        <f t="shared" si="85"/>
        <v>850</v>
      </c>
      <c r="CJ37" s="11">
        <f t="shared" si="85"/>
        <v>860</v>
      </c>
      <c r="CK37" s="11">
        <f t="shared" si="85"/>
        <v>870</v>
      </c>
      <c r="CL37" s="11">
        <f t="shared" si="85"/>
        <v>880</v>
      </c>
    </row>
    <row r="38" spans="1:90" ht="22.5" x14ac:dyDescent="0.2">
      <c r="A38" s="1" t="s">
        <v>25</v>
      </c>
      <c r="B38" s="11">
        <f>'WA4'!$AY$37-B37</f>
        <v>10258</v>
      </c>
      <c r="C38" s="11">
        <f>'WA4'!$AY$37-C37</f>
        <v>10248</v>
      </c>
      <c r="D38" s="11">
        <f>'WA4'!$AY$37-D37</f>
        <v>10238</v>
      </c>
      <c r="E38" s="11">
        <f>'WA4'!$AY$37-E37</f>
        <v>10228</v>
      </c>
      <c r="F38" s="11">
        <f>'WA4'!$AY$37-F37</f>
        <v>10218</v>
      </c>
      <c r="G38" s="11">
        <f>'WA4'!$AY$37-G37</f>
        <v>10208</v>
      </c>
      <c r="H38" s="11">
        <f>'WA4'!$AY$37-H37</f>
        <v>10198</v>
      </c>
      <c r="I38" s="11">
        <f>'WA4'!$AY$37-I37</f>
        <v>10188</v>
      </c>
      <c r="J38" s="11">
        <f>'WA4'!$AY$37-J37</f>
        <v>10178</v>
      </c>
      <c r="K38" s="11">
        <f>'WA4'!$AY$37-K37</f>
        <v>10168</v>
      </c>
      <c r="L38" s="11">
        <f>'WA4'!$AY$37-L37</f>
        <v>10158</v>
      </c>
      <c r="M38" s="11">
        <f>'WA4'!$AY$37-M37</f>
        <v>10148</v>
      </c>
      <c r="N38" s="11">
        <f>'WA4'!$AY$37-N37</f>
        <v>10138</v>
      </c>
      <c r="O38" s="11">
        <f>'WA4'!$AY$37-O37</f>
        <v>10128</v>
      </c>
      <c r="P38" s="11">
        <f>'WA4'!$AY$37-P37</f>
        <v>10118</v>
      </c>
      <c r="Q38" s="11">
        <f>'WA4'!$AY$37-Q37</f>
        <v>10108</v>
      </c>
      <c r="R38" s="11">
        <f>'WA4'!$AY$37-R37</f>
        <v>10098</v>
      </c>
      <c r="S38" s="11">
        <f>'WA4'!$AY$37-S37</f>
        <v>10088</v>
      </c>
      <c r="T38" s="11">
        <f>'WA4'!$AY$37-T37</f>
        <v>10078</v>
      </c>
      <c r="U38" s="11">
        <f>'WA4'!$AY$37-U37</f>
        <v>10068</v>
      </c>
      <c r="V38" s="11">
        <f>'WA4'!$AY$37-V37</f>
        <v>10058</v>
      </c>
      <c r="W38" s="11">
        <f>'WA4'!$AY$37-W37</f>
        <v>10048</v>
      </c>
      <c r="X38" s="11">
        <f>'WA4'!$AY$37-X37</f>
        <v>10038</v>
      </c>
      <c r="Y38" s="11">
        <f>'WA4'!$AY$37-Y37</f>
        <v>10028</v>
      </c>
      <c r="Z38" s="11">
        <f>'WA4'!$AY$37-Z37</f>
        <v>10018</v>
      </c>
      <c r="AA38" s="11">
        <f>'WA4'!$AY$37-AA37</f>
        <v>10008</v>
      </c>
      <c r="AB38" s="11">
        <f>'WA4'!$AY$37-AB37</f>
        <v>9998</v>
      </c>
      <c r="AC38" s="11">
        <f>'WA4'!$AY$37-AC37</f>
        <v>9988</v>
      </c>
      <c r="AD38" s="11">
        <f>'WA4'!$AY$37-AD37</f>
        <v>9978</v>
      </c>
      <c r="AE38" s="11">
        <f>'WA4'!$AY$37-AE37</f>
        <v>9968</v>
      </c>
      <c r="AF38" s="11">
        <f>'WA4'!$AY$37-AF37</f>
        <v>9958</v>
      </c>
      <c r="AG38" s="11">
        <f>'WA4'!$AY$37-AG37</f>
        <v>9948</v>
      </c>
      <c r="AH38" s="11">
        <f>'WA4'!$AY$37-AH37</f>
        <v>9938</v>
      </c>
      <c r="AI38" s="11">
        <f>'WA4'!$AY$37-AI37</f>
        <v>9928</v>
      </c>
      <c r="AJ38" s="11">
        <f>'WA4'!$AY$37-AJ37</f>
        <v>9918</v>
      </c>
      <c r="AK38" s="11">
        <f>'WA4'!$AY$37-AK37</f>
        <v>9908</v>
      </c>
      <c r="AL38" s="11">
        <f>'WA4'!$AY$37-AL37</f>
        <v>9898</v>
      </c>
      <c r="AM38" s="11">
        <f>'WA4'!$AY$37-AM37</f>
        <v>9888</v>
      </c>
      <c r="AN38" s="11">
        <f>'WA4'!$AY$37-AN37</f>
        <v>9878</v>
      </c>
      <c r="AO38" s="11">
        <f>'WA4'!$AY$37-AO37</f>
        <v>9868</v>
      </c>
      <c r="AP38" s="11">
        <f>'WA4'!$AY$37-AP37</f>
        <v>9858</v>
      </c>
      <c r="AQ38" s="11">
        <f>'WA4'!$AY$37-AQ37</f>
        <v>9848</v>
      </c>
      <c r="AR38" s="11">
        <f>'WA4'!$AY$37-AR37</f>
        <v>9838</v>
      </c>
      <c r="AS38" s="11">
        <f>'WA4'!$AY$37-AS37</f>
        <v>9828</v>
      </c>
      <c r="AT38" s="11">
        <f>'WA4'!$AY$37-AT37</f>
        <v>9818</v>
      </c>
      <c r="AU38" s="11">
        <f>'WA4'!$AY$37-AU37</f>
        <v>9808</v>
      </c>
      <c r="AV38" s="11">
        <f>'WA4'!$AY$37-AV37</f>
        <v>9798</v>
      </c>
      <c r="AW38" s="11">
        <f>'WA4'!$AY$37-AW37</f>
        <v>9788</v>
      </c>
      <c r="AX38" s="11">
        <f>'WA4'!$AY$37-AX37</f>
        <v>9778</v>
      </c>
      <c r="AY38" s="11">
        <f>'WA4'!$AY$37-AY37</f>
        <v>9768</v>
      </c>
      <c r="AZ38" s="11">
        <f>'WA4'!$AY$37-AZ37</f>
        <v>9758</v>
      </c>
      <c r="BA38" s="11">
        <f>'WA4'!$AY$37-BA37</f>
        <v>9748</v>
      </c>
      <c r="BB38" s="11">
        <f>'WA4'!$AY$37-BB37</f>
        <v>9738</v>
      </c>
      <c r="BC38" s="11">
        <f>'WA4'!$AY$37-BC37</f>
        <v>9728</v>
      </c>
      <c r="BD38" s="11">
        <f>'WA4'!$AY$37-BD37</f>
        <v>9718</v>
      </c>
      <c r="BE38" s="11">
        <f>'WA4'!$AY$37-BE37</f>
        <v>9708</v>
      </c>
      <c r="BF38" s="11">
        <f>'WA4'!$AY$37-BF37</f>
        <v>9698</v>
      </c>
      <c r="BG38" s="11">
        <f>'WA4'!$AY$37-BG37</f>
        <v>9688</v>
      </c>
      <c r="BH38" s="11">
        <f>'WA4'!$AY$37-BH37</f>
        <v>9678</v>
      </c>
      <c r="BI38" s="11">
        <f>'WA4'!$AY$37-BI37</f>
        <v>9668</v>
      </c>
      <c r="BJ38" s="11">
        <f>'WA4'!$AY$37-BJ37</f>
        <v>9658</v>
      </c>
      <c r="BK38" s="11">
        <f>'WA4'!$AY$37-BK37</f>
        <v>9648</v>
      </c>
      <c r="BL38" s="11">
        <f>'WA4'!$AY$37-BL37</f>
        <v>9638</v>
      </c>
      <c r="BM38" s="11">
        <f>'WA4'!$AY$37-BM37</f>
        <v>9628</v>
      </c>
      <c r="BN38" s="11">
        <f>'WA4'!$AY$37-BN37</f>
        <v>9618</v>
      </c>
      <c r="BO38" s="11">
        <f>'WA4'!$AY$37-BO37</f>
        <v>9608</v>
      </c>
      <c r="BP38" s="11">
        <f>'WA4'!$AY$37-BP37</f>
        <v>9598</v>
      </c>
      <c r="BQ38" s="11">
        <f>'WA4'!$AY$37-BQ37</f>
        <v>9588</v>
      </c>
      <c r="BR38" s="11">
        <f>'WA4'!$AY$37-BR37</f>
        <v>9578</v>
      </c>
      <c r="BS38" s="11">
        <f>'WA4'!$AY$37-BS37</f>
        <v>9568</v>
      </c>
      <c r="BT38" s="11">
        <f>'WA4'!$AY$37-BT37</f>
        <v>9558</v>
      </c>
      <c r="BU38" s="11">
        <f>'WA4'!$AY$37-BU37</f>
        <v>9548</v>
      </c>
      <c r="BV38" s="11">
        <f>'WA4'!$AY$37-BV37</f>
        <v>9538</v>
      </c>
      <c r="BW38" s="11">
        <f>'WA4'!$AY$37-BW37</f>
        <v>9528</v>
      </c>
      <c r="BX38" s="11">
        <f>'WA4'!$AY$37-BX37</f>
        <v>9518</v>
      </c>
      <c r="BY38" s="11">
        <f>'WA4'!$AY$37-BY37</f>
        <v>9508</v>
      </c>
      <c r="BZ38" s="11">
        <f>'WA4'!$AY$37-BZ37</f>
        <v>9498</v>
      </c>
      <c r="CA38" s="11">
        <f>'WA4'!$AY$37-CA37</f>
        <v>9488</v>
      </c>
      <c r="CB38" s="11">
        <f>'WA4'!$AY$37-CB37</f>
        <v>9478</v>
      </c>
      <c r="CC38" s="11">
        <f>'WA4'!$AY$37-CC37</f>
        <v>9468</v>
      </c>
      <c r="CD38" s="11">
        <f>'WA4'!$AY$37-CD37</f>
        <v>9458</v>
      </c>
      <c r="CE38" s="11">
        <f>'WA4'!$AY$37-CE37</f>
        <v>9448</v>
      </c>
      <c r="CF38" s="11">
        <f>'WA4'!$AY$37-CF37</f>
        <v>9438</v>
      </c>
      <c r="CG38" s="11">
        <f>'WA4'!$AY$37-CG37</f>
        <v>9428</v>
      </c>
      <c r="CH38" s="11">
        <f>'WA4'!$AY$37-CH37</f>
        <v>9418</v>
      </c>
      <c r="CI38" s="11">
        <f>'WA4'!$AY$37-CI37</f>
        <v>9408</v>
      </c>
      <c r="CJ38" s="11">
        <f>'WA4'!$AY$37-CJ37</f>
        <v>9398</v>
      </c>
      <c r="CK38" s="11">
        <f>'WA4'!$AY$37-CK37</f>
        <v>9388</v>
      </c>
      <c r="CL38" s="11">
        <f>'WA4'!$AY$37-CL37</f>
        <v>9378</v>
      </c>
    </row>
    <row r="39" spans="1:90" x14ac:dyDescent="0.2">
      <c r="B39" s="133" t="s">
        <v>129</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BC39" s="28"/>
    </row>
    <row r="40" spans="1:90" x14ac:dyDescent="0.2">
      <c r="B40" s="1" t="s">
        <v>930</v>
      </c>
    </row>
    <row r="41" spans="1:90" s="175" customFormat="1" x14ac:dyDescent="0.2">
      <c r="A41" s="178" t="s">
        <v>6</v>
      </c>
      <c r="B41" s="554" t="s">
        <v>2323</v>
      </c>
    </row>
    <row r="42" spans="1:90" s="176" customFormat="1" x14ac:dyDescent="0.2">
      <c r="A42" s="173"/>
      <c r="C42" s="176" t="s">
        <v>2477</v>
      </c>
    </row>
    <row r="43" spans="1:90" s="176" customFormat="1" x14ac:dyDescent="0.2">
      <c r="A43" s="173"/>
      <c r="T43" s="176" t="s">
        <v>2478</v>
      </c>
    </row>
    <row r="44" spans="1:90" s="176" customFormat="1" x14ac:dyDescent="0.2">
      <c r="A44" s="173"/>
      <c r="AM44" s="176" t="s">
        <v>2479</v>
      </c>
    </row>
    <row r="45" spans="1:90" s="176" customFormat="1" x14ac:dyDescent="0.2">
      <c r="A45" s="173"/>
      <c r="BG45" s="176" t="s">
        <v>2480</v>
      </c>
    </row>
    <row r="46" spans="1:90" s="176" customFormat="1" x14ac:dyDescent="0.2">
      <c r="A46" s="173"/>
      <c r="L46" s="200"/>
      <c r="BW46" s="176" t="s">
        <v>901</v>
      </c>
    </row>
    <row r="47" spans="1:90" s="176" customFormat="1" x14ac:dyDescent="0.2">
      <c r="A47" s="173"/>
      <c r="CH47" s="176" t="s">
        <v>902</v>
      </c>
    </row>
    <row r="48" spans="1:90" s="176" customFormat="1" x14ac:dyDescent="0.2">
      <c r="A48" s="173"/>
      <c r="CH48" s="176" t="s">
        <v>903</v>
      </c>
    </row>
    <row r="49" spans="1:89" s="176" customFormat="1" x14ac:dyDescent="0.2">
      <c r="A49" s="173"/>
      <c r="CJ49" s="176" t="s">
        <v>904</v>
      </c>
    </row>
    <row r="50" spans="1:89" s="176" customFormat="1" x14ac:dyDescent="0.2">
      <c r="A50" s="173"/>
      <c r="CK50" s="176" t="s">
        <v>905</v>
      </c>
    </row>
    <row r="51" spans="1:89" s="177" customFormat="1" x14ac:dyDescent="0.2">
      <c r="A51" s="174"/>
    </row>
    <row r="52" spans="1:89" s="141" customFormat="1" x14ac:dyDescent="0.2">
      <c r="A52" s="156" t="s">
        <v>879</v>
      </c>
      <c r="B52" s="555" t="s">
        <v>3031</v>
      </c>
    </row>
    <row r="53" spans="1:89" x14ac:dyDescent="0.2">
      <c r="A53" s="3" t="s">
        <v>899</v>
      </c>
    </row>
    <row r="54" spans="1:89" s="142" customFormat="1" x14ac:dyDescent="0.2">
      <c r="A54" s="155"/>
    </row>
    <row r="55" spans="1:89" x14ac:dyDescent="0.2">
      <c r="A55" s="3" t="s">
        <v>136</v>
      </c>
      <c r="B55" s="199" t="s">
        <v>3032</v>
      </c>
    </row>
    <row r="56" spans="1:89" x14ac:dyDescent="0.2">
      <c r="A56" s="3"/>
    </row>
    <row r="57" spans="1:89" x14ac:dyDescent="0.2">
      <c r="A57" s="3"/>
    </row>
    <row r="58" spans="1:89" x14ac:dyDescent="0.2">
      <c r="A58" s="3"/>
    </row>
    <row r="59" spans="1:89" s="142" customFormat="1" x14ac:dyDescent="0.2">
      <c r="A59" s="155"/>
    </row>
    <row r="60" spans="1:89" x14ac:dyDescent="0.2">
      <c r="A60" s="156" t="s">
        <v>0</v>
      </c>
      <c r="B60" s="199" t="s">
        <v>3033</v>
      </c>
    </row>
    <row r="61" spans="1:89" x14ac:dyDescent="0.2">
      <c r="A61" s="3"/>
      <c r="C61" s="1" t="s">
        <v>906</v>
      </c>
    </row>
    <row r="62" spans="1:89" x14ac:dyDescent="0.2">
      <c r="A62" s="3"/>
    </row>
    <row r="63" spans="1:89" x14ac:dyDescent="0.2">
      <c r="A63" s="3"/>
    </row>
    <row r="64" spans="1:89" x14ac:dyDescent="0.2">
      <c r="A64" s="3"/>
    </row>
    <row r="65" spans="1:74" x14ac:dyDescent="0.2">
      <c r="A65" s="3"/>
      <c r="AN65" s="1" t="s">
        <v>907</v>
      </c>
    </row>
    <row r="66" spans="1:74" x14ac:dyDescent="0.2">
      <c r="A66" s="3"/>
    </row>
    <row r="67" spans="1:74" x14ac:dyDescent="0.2">
      <c r="A67" s="3"/>
    </row>
    <row r="68" spans="1:74" x14ac:dyDescent="0.2">
      <c r="A68" s="3"/>
      <c r="BH68" s="1" t="s">
        <v>908</v>
      </c>
    </row>
    <row r="69" spans="1:74" x14ac:dyDescent="0.2">
      <c r="A69" s="3"/>
    </row>
    <row r="70" spans="1:74" s="142" customFormat="1" x14ac:dyDescent="0.2">
      <c r="A70" s="155"/>
    </row>
    <row r="71" spans="1:74" x14ac:dyDescent="0.2">
      <c r="A71" s="156" t="s">
        <v>4</v>
      </c>
      <c r="B71" s="199" t="s">
        <v>3091</v>
      </c>
    </row>
    <row r="72" spans="1:74" x14ac:dyDescent="0.2">
      <c r="A72" s="3"/>
    </row>
    <row r="73" spans="1:74" x14ac:dyDescent="0.2">
      <c r="A73" s="3"/>
      <c r="O73" s="1" t="s">
        <v>2535</v>
      </c>
    </row>
    <row r="74" spans="1:74" x14ac:dyDescent="0.2">
      <c r="A74" s="3"/>
    </row>
    <row r="75" spans="1:74" x14ac:dyDescent="0.2">
      <c r="A75" s="3"/>
      <c r="BV75" s="1" t="s">
        <v>3175</v>
      </c>
    </row>
    <row r="76" spans="1:74" s="142" customFormat="1" x14ac:dyDescent="0.2">
      <c r="A76" s="155"/>
    </row>
    <row r="77" spans="1:74" x14ac:dyDescent="0.2">
      <c r="A77" s="156" t="s">
        <v>2</v>
      </c>
      <c r="B77" s="199" t="s">
        <v>3061</v>
      </c>
    </row>
    <row r="78" spans="1:74" x14ac:dyDescent="0.2">
      <c r="A78" s="3"/>
      <c r="C78" s="1" t="s">
        <v>2329</v>
      </c>
    </row>
    <row r="79" spans="1:74" x14ac:dyDescent="0.2">
      <c r="A79" s="3"/>
      <c r="BG79" s="1" t="s">
        <v>3062</v>
      </c>
    </row>
    <row r="80" spans="1:74" x14ac:dyDescent="0.2">
      <c r="A80" s="3"/>
    </row>
    <row r="81" spans="1:85" s="142" customFormat="1" x14ac:dyDescent="0.2">
      <c r="A81" s="155"/>
    </row>
    <row r="82" spans="1:85" x14ac:dyDescent="0.2">
      <c r="A82" s="156" t="s">
        <v>3</v>
      </c>
      <c r="B82" s="199" t="s">
        <v>2322</v>
      </c>
    </row>
    <row r="83" spans="1:85" x14ac:dyDescent="0.2">
      <c r="A83" s="3"/>
      <c r="C83" s="1" t="s">
        <v>2580</v>
      </c>
      <c r="BN83" s="1" t="s">
        <v>2577</v>
      </c>
    </row>
    <row r="84" spans="1:85" x14ac:dyDescent="0.2">
      <c r="A84" s="3"/>
      <c r="BQ84" s="1" t="s">
        <v>2578</v>
      </c>
    </row>
    <row r="85" spans="1:85" x14ac:dyDescent="0.2">
      <c r="A85" s="3"/>
      <c r="BQ85" s="1" t="s">
        <v>1451</v>
      </c>
    </row>
    <row r="86" spans="1:85" x14ac:dyDescent="0.2">
      <c r="A86" s="3"/>
      <c r="BR86" s="1" t="s">
        <v>2579</v>
      </c>
    </row>
    <row r="87" spans="1:85" x14ac:dyDescent="0.2">
      <c r="A87" s="3"/>
    </row>
    <row r="88" spans="1:85" s="142" customFormat="1" x14ac:dyDescent="0.2">
      <c r="A88" s="155"/>
    </row>
    <row r="89" spans="1:85" x14ac:dyDescent="0.2">
      <c r="A89" s="3" t="s">
        <v>2175</v>
      </c>
      <c r="B89" s="199" t="s">
        <v>2322</v>
      </c>
    </row>
    <row r="90" spans="1:85" x14ac:dyDescent="0.2">
      <c r="A90" s="3" t="s">
        <v>2176</v>
      </c>
      <c r="B90" s="199"/>
      <c r="C90" s="1" t="s">
        <v>2580</v>
      </c>
    </row>
    <row r="91" spans="1:85" x14ac:dyDescent="0.2">
      <c r="A91" s="3" t="s">
        <v>1463</v>
      </c>
      <c r="B91" s="199"/>
    </row>
    <row r="92" spans="1:85" x14ac:dyDescent="0.2">
      <c r="A92" s="3" t="s">
        <v>2174</v>
      </c>
      <c r="B92" s="199"/>
    </row>
    <row r="93" spans="1:85" x14ac:dyDescent="0.2">
      <c r="A93" s="3"/>
      <c r="CG93" s="1" t="s">
        <v>1764</v>
      </c>
    </row>
    <row r="94" spans="1:85" s="142" customFormat="1" x14ac:dyDescent="0.2">
      <c r="A94" s="155"/>
    </row>
    <row r="95" spans="1:85" s="184" customFormat="1" x14ac:dyDescent="0.2">
      <c r="A95" s="183" t="s">
        <v>5</v>
      </c>
      <c r="B95" s="556" t="s">
        <v>2322</v>
      </c>
    </row>
    <row r="96" spans="1:85" s="184" customFormat="1" x14ac:dyDescent="0.2">
      <c r="A96" s="185" t="s">
        <v>1373</v>
      </c>
      <c r="C96" s="184" t="s">
        <v>2580</v>
      </c>
    </row>
    <row r="97" spans="1:86" s="184" customFormat="1" x14ac:dyDescent="0.2">
      <c r="A97" s="185" t="s">
        <v>880</v>
      </c>
      <c r="AT97" s="184" t="s">
        <v>2330</v>
      </c>
    </row>
    <row r="98" spans="1:86" s="184" customFormat="1" x14ac:dyDescent="0.2">
      <c r="A98" s="185"/>
      <c r="AV98" s="184" t="s">
        <v>2331</v>
      </c>
    </row>
    <row r="99" spans="1:86" s="184" customFormat="1" x14ac:dyDescent="0.2">
      <c r="A99" s="185"/>
      <c r="BO99" s="184" t="s">
        <v>2332</v>
      </c>
    </row>
    <row r="100" spans="1:86" s="184" customFormat="1" x14ac:dyDescent="0.2">
      <c r="A100" s="185"/>
      <c r="BU100" s="184" t="s">
        <v>1601</v>
      </c>
    </row>
    <row r="101" spans="1:86" s="184" customFormat="1" x14ac:dyDescent="0.2">
      <c r="A101" s="185"/>
      <c r="CF101" s="184" t="s">
        <v>1602</v>
      </c>
    </row>
    <row r="102" spans="1:86" s="184" customFormat="1" x14ac:dyDescent="0.2">
      <c r="A102" s="185"/>
      <c r="CH102" s="184" t="s">
        <v>1603</v>
      </c>
    </row>
    <row r="103" spans="1:86" s="184" customFormat="1" x14ac:dyDescent="0.2">
      <c r="A103" s="185"/>
    </row>
    <row r="104" spans="1:86" s="186" customFormat="1" x14ac:dyDescent="0.2">
      <c r="A104" s="185"/>
    </row>
    <row r="105" spans="1:86" x14ac:dyDescent="0.2">
      <c r="A105" s="156" t="s">
        <v>85</v>
      </c>
      <c r="B105" s="199" t="s">
        <v>2324</v>
      </c>
    </row>
    <row r="106" spans="1:86" x14ac:dyDescent="0.2">
      <c r="A106" s="3"/>
      <c r="C106" s="1" t="s">
        <v>2333</v>
      </c>
    </row>
    <row r="107" spans="1:86" x14ac:dyDescent="0.2">
      <c r="A107" s="3"/>
      <c r="K107" s="1" t="s">
        <v>909</v>
      </c>
    </row>
    <row r="108" spans="1:86" x14ac:dyDescent="0.2">
      <c r="A108" s="3"/>
      <c r="BA108" s="1" t="s">
        <v>2617</v>
      </c>
    </row>
    <row r="109" spans="1:86" x14ac:dyDescent="0.2">
      <c r="A109" s="3"/>
    </row>
    <row r="110" spans="1:86" x14ac:dyDescent="0.2">
      <c r="A110" s="3"/>
    </row>
    <row r="111" spans="1:86" x14ac:dyDescent="0.2">
      <c r="A111" s="3"/>
    </row>
    <row r="112" spans="1:86" x14ac:dyDescent="0.2">
      <c r="A112" s="3"/>
    </row>
    <row r="113" spans="1:85" s="142" customFormat="1" x14ac:dyDescent="0.2">
      <c r="A113" s="155"/>
    </row>
    <row r="114" spans="1:85" x14ac:dyDescent="0.2">
      <c r="A114" s="3" t="s">
        <v>252</v>
      </c>
      <c r="B114" s="199"/>
    </row>
    <row r="115" spans="1:85" x14ac:dyDescent="0.2">
      <c r="A115" s="3"/>
    </row>
    <row r="116" spans="1:85" s="142" customFormat="1" x14ac:dyDescent="0.2">
      <c r="A116" s="155"/>
    </row>
    <row r="117" spans="1:85" x14ac:dyDescent="0.2">
      <c r="A117" s="3" t="s">
        <v>7</v>
      </c>
      <c r="B117" s="199" t="s">
        <v>3315</v>
      </c>
    </row>
    <row r="118" spans="1:85" x14ac:dyDescent="0.2">
      <c r="A118" s="3"/>
      <c r="AH118" s="1" t="s">
        <v>3316</v>
      </c>
    </row>
    <row r="119" spans="1:85" x14ac:dyDescent="0.2">
      <c r="A119" s="3"/>
    </row>
    <row r="120" spans="1:85" x14ac:dyDescent="0.2">
      <c r="A120" s="3"/>
    </row>
    <row r="121" spans="1:85" s="142" customFormat="1" x14ac:dyDescent="0.2">
      <c r="A121" s="155"/>
    </row>
    <row r="122" spans="1:85" s="194" customFormat="1" x14ac:dyDescent="0.2">
      <c r="A122" s="193" t="s">
        <v>113</v>
      </c>
      <c r="B122" s="201" t="s">
        <v>3418</v>
      </c>
    </row>
    <row r="123" spans="1:85" s="194" customFormat="1" x14ac:dyDescent="0.2">
      <c r="A123" s="195"/>
      <c r="K123" s="194" t="s">
        <v>3393</v>
      </c>
    </row>
    <row r="124" spans="1:85" s="194" customFormat="1" x14ac:dyDescent="0.2">
      <c r="A124" s="195"/>
      <c r="AY124" s="194" t="s">
        <v>3394</v>
      </c>
    </row>
    <row r="125" spans="1:85" s="194" customFormat="1" x14ac:dyDescent="0.2">
      <c r="A125" s="195"/>
    </row>
    <row r="126" spans="1:85" s="194" customFormat="1" x14ac:dyDescent="0.2">
      <c r="A126" s="195"/>
      <c r="CF126" s="194" t="s">
        <v>1765</v>
      </c>
    </row>
    <row r="127" spans="1:85" s="194" customFormat="1" x14ac:dyDescent="0.2">
      <c r="A127" s="195"/>
      <c r="CF127" s="194" t="s">
        <v>1766</v>
      </c>
    </row>
    <row r="128" spans="1:85" s="194" customFormat="1" x14ac:dyDescent="0.2">
      <c r="A128" s="195"/>
      <c r="CG128" s="194" t="s">
        <v>3397</v>
      </c>
    </row>
    <row r="129" spans="1:89" s="194" customFormat="1" x14ac:dyDescent="0.2">
      <c r="A129" s="195"/>
      <c r="CI129" s="194" t="s">
        <v>1767</v>
      </c>
    </row>
    <row r="130" spans="1:89" s="194" customFormat="1" x14ac:dyDescent="0.2">
      <c r="A130" s="195"/>
      <c r="CI130" s="194" t="s">
        <v>1768</v>
      </c>
    </row>
    <row r="131" spans="1:89" s="197" customFormat="1" x14ac:dyDescent="0.2">
      <c r="A131" s="196"/>
    </row>
    <row r="132" spans="1:89" x14ac:dyDescent="0.2">
      <c r="A132" s="156" t="s">
        <v>526</v>
      </c>
      <c r="B132" s="199" t="s">
        <v>3321</v>
      </c>
    </row>
    <row r="133" spans="1:89" x14ac:dyDescent="0.2">
      <c r="A133" s="3"/>
      <c r="AU133" s="1" t="s">
        <v>910</v>
      </c>
    </row>
    <row r="134" spans="1:89" x14ac:dyDescent="0.2">
      <c r="A134" s="3"/>
      <c r="BS134" s="1" t="s">
        <v>2334</v>
      </c>
    </row>
    <row r="135" spans="1:89" x14ac:dyDescent="0.2">
      <c r="A135" s="3"/>
      <c r="CK135" s="1" t="s">
        <v>2335</v>
      </c>
    </row>
    <row r="136" spans="1:89" s="142" customFormat="1" x14ac:dyDescent="0.2">
      <c r="A136" s="155"/>
    </row>
    <row r="137" spans="1:89" x14ac:dyDescent="0.2">
      <c r="A137" s="156" t="s">
        <v>10</v>
      </c>
      <c r="B137" s="199" t="s">
        <v>2325</v>
      </c>
    </row>
    <row r="138" spans="1:89" x14ac:dyDescent="0.2">
      <c r="A138" s="3"/>
      <c r="AK138" s="1" t="s">
        <v>2336</v>
      </c>
    </row>
    <row r="139" spans="1:89" s="142" customFormat="1" x14ac:dyDescent="0.2">
      <c r="A139" s="155"/>
    </row>
    <row r="140" spans="1:89" x14ac:dyDescent="0.2">
      <c r="A140" s="3" t="s">
        <v>882</v>
      </c>
      <c r="B140" s="199" t="s">
        <v>2325</v>
      </c>
    </row>
    <row r="141" spans="1:89" x14ac:dyDescent="0.2">
      <c r="A141" s="3"/>
    </row>
    <row r="142" spans="1:89" s="142" customFormat="1" x14ac:dyDescent="0.2">
      <c r="A142" s="155"/>
    </row>
    <row r="143" spans="1:89" x14ac:dyDescent="0.2">
      <c r="A143" s="3" t="s">
        <v>888</v>
      </c>
      <c r="B143" s="199" t="s">
        <v>2325</v>
      </c>
    </row>
    <row r="144" spans="1:89" x14ac:dyDescent="0.2">
      <c r="A144" s="3" t="s">
        <v>889</v>
      </c>
    </row>
    <row r="145" spans="1:53" x14ac:dyDescent="0.2">
      <c r="A145" s="3" t="s">
        <v>183</v>
      </c>
    </row>
    <row r="146" spans="1:53" x14ac:dyDescent="0.2">
      <c r="A146" s="3"/>
      <c r="AZ146" s="1" t="s">
        <v>2728</v>
      </c>
    </row>
    <row r="147" spans="1:53" x14ac:dyDescent="0.2">
      <c r="A147" s="3"/>
      <c r="BA147" s="1" t="s">
        <v>2729</v>
      </c>
    </row>
    <row r="148" spans="1:53" x14ac:dyDescent="0.2">
      <c r="A148" s="3"/>
    </row>
    <row r="149" spans="1:53" s="142" customFormat="1" x14ac:dyDescent="0.2">
      <c r="A149" s="155"/>
    </row>
    <row r="150" spans="1:53" x14ac:dyDescent="0.2">
      <c r="A150" s="156" t="s">
        <v>11</v>
      </c>
      <c r="B150" s="199" t="s">
        <v>2325</v>
      </c>
    </row>
    <row r="151" spans="1:53" x14ac:dyDescent="0.2">
      <c r="A151" s="3" t="s">
        <v>890</v>
      </c>
      <c r="C151" s="1" t="s">
        <v>2337</v>
      </c>
    </row>
    <row r="152" spans="1:53" x14ac:dyDescent="0.2">
      <c r="A152" s="3" t="s">
        <v>891</v>
      </c>
    </row>
    <row r="153" spans="1:53" x14ac:dyDescent="0.2">
      <c r="A153" s="3"/>
    </row>
    <row r="154" spans="1:53" x14ac:dyDescent="0.2">
      <c r="A154" s="3"/>
    </row>
    <row r="155" spans="1:53" s="142" customFormat="1" x14ac:dyDescent="0.2">
      <c r="A155" s="155"/>
    </row>
    <row r="156" spans="1:53" x14ac:dyDescent="0.2">
      <c r="A156" s="156" t="s">
        <v>83</v>
      </c>
      <c r="B156" s="199" t="s">
        <v>2326</v>
      </c>
    </row>
    <row r="157" spans="1:53" x14ac:dyDescent="0.2">
      <c r="A157" s="3"/>
      <c r="C157" s="1" t="s">
        <v>1511</v>
      </c>
    </row>
    <row r="158" spans="1:53" x14ac:dyDescent="0.2">
      <c r="A158" s="3"/>
      <c r="M158" s="1" t="s">
        <v>911</v>
      </c>
    </row>
    <row r="159" spans="1:53" x14ac:dyDescent="0.2">
      <c r="A159" s="3"/>
      <c r="Q159" s="1" t="s">
        <v>1512</v>
      </c>
    </row>
    <row r="160" spans="1:53" x14ac:dyDescent="0.2">
      <c r="A160" s="3"/>
    </row>
    <row r="161" spans="1:64" x14ac:dyDescent="0.2">
      <c r="A161" s="3"/>
      <c r="AT161" s="1" t="s">
        <v>912</v>
      </c>
    </row>
    <row r="162" spans="1:64" x14ac:dyDescent="0.2">
      <c r="A162" s="3"/>
      <c r="BL162" s="1" t="s">
        <v>913</v>
      </c>
    </row>
    <row r="163" spans="1:64" s="142" customFormat="1" x14ac:dyDescent="0.2">
      <c r="A163" s="155"/>
    </row>
    <row r="164" spans="1:64" s="141" customFormat="1" x14ac:dyDescent="0.2">
      <c r="A164" s="156" t="s">
        <v>883</v>
      </c>
      <c r="B164" s="199" t="s">
        <v>2326</v>
      </c>
    </row>
    <row r="165" spans="1:64" x14ac:dyDescent="0.2">
      <c r="A165" s="3" t="s">
        <v>880</v>
      </c>
      <c r="C165" s="1" t="s">
        <v>2338</v>
      </c>
    </row>
    <row r="166" spans="1:64" x14ac:dyDescent="0.2">
      <c r="A166" s="3"/>
    </row>
    <row r="167" spans="1:64" x14ac:dyDescent="0.2">
      <c r="A167" s="3"/>
    </row>
    <row r="168" spans="1:64" x14ac:dyDescent="0.2">
      <c r="A168" s="3"/>
    </row>
    <row r="169" spans="1:64" s="142" customFormat="1" x14ac:dyDescent="0.2">
      <c r="A169" s="155"/>
    </row>
    <row r="170" spans="1:64" s="215" customFormat="1" x14ac:dyDescent="0.2">
      <c r="A170" s="214" t="s">
        <v>194</v>
      </c>
      <c r="B170" s="219" t="s">
        <v>2326</v>
      </c>
    </row>
    <row r="171" spans="1:64" s="215" customFormat="1" x14ac:dyDescent="0.2">
      <c r="A171" s="216"/>
      <c r="L171" s="215" t="s">
        <v>2339</v>
      </c>
    </row>
    <row r="172" spans="1:64" s="215" customFormat="1" x14ac:dyDescent="0.2">
      <c r="A172" s="216"/>
      <c r="L172" s="215" t="s">
        <v>914</v>
      </c>
    </row>
    <row r="173" spans="1:64" s="215" customFormat="1" x14ac:dyDescent="0.2">
      <c r="A173" s="216"/>
      <c r="L173" s="215" t="s">
        <v>915</v>
      </c>
    </row>
    <row r="174" spans="1:64" s="215" customFormat="1" x14ac:dyDescent="0.2">
      <c r="A174" s="216"/>
      <c r="L174" s="215" t="s">
        <v>916</v>
      </c>
    </row>
    <row r="175" spans="1:64" s="215" customFormat="1" x14ac:dyDescent="0.2">
      <c r="A175" s="216"/>
      <c r="L175" s="215" t="s">
        <v>917</v>
      </c>
    </row>
    <row r="176" spans="1:64" s="215" customFormat="1" x14ac:dyDescent="0.2">
      <c r="A176" s="216"/>
    </row>
    <row r="177" spans="1:84" s="215" customFormat="1" x14ac:dyDescent="0.2">
      <c r="A177" s="216"/>
      <c r="R177" s="215" t="s">
        <v>918</v>
      </c>
    </row>
    <row r="178" spans="1:84" s="215" customFormat="1" x14ac:dyDescent="0.2">
      <c r="A178" s="216"/>
    </row>
    <row r="179" spans="1:84" s="215" customFormat="1" x14ac:dyDescent="0.2">
      <c r="A179" s="216"/>
      <c r="T179" s="215" t="s">
        <v>919</v>
      </c>
    </row>
    <row r="180" spans="1:84" s="215" customFormat="1" x14ac:dyDescent="0.2">
      <c r="A180" s="216"/>
      <c r="BR180" s="215" t="s">
        <v>2340</v>
      </c>
    </row>
    <row r="181" spans="1:84" s="215" customFormat="1" x14ac:dyDescent="0.2">
      <c r="A181" s="216"/>
    </row>
    <row r="182" spans="1:84" s="215" customFormat="1" x14ac:dyDescent="0.2">
      <c r="A182" s="216"/>
    </row>
    <row r="183" spans="1:84" s="217" customFormat="1" x14ac:dyDescent="0.2">
      <c r="A183" s="220"/>
    </row>
    <row r="184" spans="1:84" x14ac:dyDescent="0.2">
      <c r="A184" s="3" t="s">
        <v>112</v>
      </c>
      <c r="B184" s="199" t="s">
        <v>2326</v>
      </c>
    </row>
    <row r="185" spans="1:84" x14ac:dyDescent="0.2">
      <c r="A185" s="3"/>
    </row>
    <row r="186" spans="1:84" x14ac:dyDescent="0.2">
      <c r="A186" s="3"/>
      <c r="AG186" s="1" t="s">
        <v>2341</v>
      </c>
    </row>
    <row r="187" spans="1:84" x14ac:dyDescent="0.2">
      <c r="A187" s="3"/>
      <c r="AU187" s="1" t="s">
        <v>920</v>
      </c>
    </row>
    <row r="188" spans="1:84" x14ac:dyDescent="0.2">
      <c r="A188" s="3"/>
      <c r="BR188" s="1" t="s">
        <v>921</v>
      </c>
    </row>
    <row r="189" spans="1:84" x14ac:dyDescent="0.2">
      <c r="A189" s="3"/>
      <c r="CF189" s="1" t="s">
        <v>922</v>
      </c>
    </row>
    <row r="190" spans="1:84" s="142" customFormat="1" x14ac:dyDescent="0.2">
      <c r="A190" s="155"/>
      <c r="CF190" s="1"/>
    </row>
    <row r="191" spans="1:84" s="445" customFormat="1" x14ac:dyDescent="0.2">
      <c r="A191" s="444" t="s">
        <v>887</v>
      </c>
      <c r="B191" s="557" t="s">
        <v>2327</v>
      </c>
    </row>
    <row r="192" spans="1:84" s="265" customFormat="1" x14ac:dyDescent="0.2">
      <c r="A192" s="446"/>
      <c r="G192" s="265" t="s">
        <v>923</v>
      </c>
    </row>
    <row r="193" spans="1:60" s="265" customFormat="1" x14ac:dyDescent="0.2">
      <c r="A193" s="446"/>
      <c r="R193" s="265" t="s">
        <v>1680</v>
      </c>
    </row>
    <row r="194" spans="1:60" s="265" customFormat="1" x14ac:dyDescent="0.2">
      <c r="A194" s="446"/>
      <c r="BH194" s="265" t="s">
        <v>1683</v>
      </c>
    </row>
    <row r="195" spans="1:60" s="448" customFormat="1" x14ac:dyDescent="0.2">
      <c r="A195" s="447"/>
    </row>
    <row r="196" spans="1:60" s="445" customFormat="1" x14ac:dyDescent="0.2">
      <c r="A196" s="444" t="s">
        <v>886</v>
      </c>
      <c r="B196" s="557" t="s">
        <v>2327</v>
      </c>
    </row>
    <row r="197" spans="1:60" s="265" customFormat="1" x14ac:dyDescent="0.2">
      <c r="A197" s="446"/>
      <c r="G197" s="265" t="s">
        <v>923</v>
      </c>
    </row>
    <row r="198" spans="1:60" s="265" customFormat="1" x14ac:dyDescent="0.2">
      <c r="A198" s="446"/>
      <c r="R198" s="265" t="s">
        <v>1680</v>
      </c>
    </row>
    <row r="199" spans="1:60" s="265" customFormat="1" x14ac:dyDescent="0.2">
      <c r="A199" s="446"/>
      <c r="AZ199" s="265" t="s">
        <v>1684</v>
      </c>
    </row>
    <row r="200" spans="1:60" s="448" customFormat="1" x14ac:dyDescent="0.2">
      <c r="A200" s="447"/>
    </row>
    <row r="201" spans="1:60" s="445" customFormat="1" x14ac:dyDescent="0.2">
      <c r="A201" s="444" t="s">
        <v>885</v>
      </c>
      <c r="B201" s="557" t="s">
        <v>2327</v>
      </c>
    </row>
    <row r="202" spans="1:60" s="265" customFormat="1" x14ac:dyDescent="0.2">
      <c r="A202" s="446"/>
      <c r="G202" s="265" t="s">
        <v>923</v>
      </c>
    </row>
    <row r="203" spans="1:60" s="265" customFormat="1" x14ac:dyDescent="0.2">
      <c r="A203" s="446"/>
      <c r="R203" s="265" t="s">
        <v>1680</v>
      </c>
    </row>
    <row r="204" spans="1:60" s="265" customFormat="1" x14ac:dyDescent="0.2">
      <c r="A204" s="446"/>
      <c r="AM204" s="265" t="s">
        <v>1681</v>
      </c>
    </row>
    <row r="205" spans="1:60" s="265" customFormat="1" x14ac:dyDescent="0.2">
      <c r="A205" s="446"/>
    </row>
    <row r="206" spans="1:60" s="265" customFormat="1" x14ac:dyDescent="0.2">
      <c r="A206" s="446"/>
    </row>
    <row r="207" spans="1:60" s="448" customFormat="1" x14ac:dyDescent="0.2">
      <c r="A207" s="447"/>
    </row>
    <row r="208" spans="1:60" s="445" customFormat="1" x14ac:dyDescent="0.2">
      <c r="A208" s="444" t="s">
        <v>884</v>
      </c>
      <c r="B208" s="557" t="s">
        <v>2327</v>
      </c>
    </row>
    <row r="209" spans="1:54" s="265" customFormat="1" x14ac:dyDescent="0.2">
      <c r="A209" s="446"/>
      <c r="G209" s="265" t="s">
        <v>923</v>
      </c>
    </row>
    <row r="210" spans="1:54" s="265" customFormat="1" x14ac:dyDescent="0.2">
      <c r="A210" s="446"/>
      <c r="R210" s="265" t="s">
        <v>1680</v>
      </c>
    </row>
    <row r="211" spans="1:54" s="265" customFormat="1" x14ac:dyDescent="0.2">
      <c r="A211" s="446"/>
      <c r="AH211" s="265" t="s">
        <v>1682</v>
      </c>
    </row>
    <row r="212" spans="1:54" s="265" customFormat="1" x14ac:dyDescent="0.2">
      <c r="A212" s="446"/>
    </row>
    <row r="213" spans="1:54" s="448" customFormat="1" x14ac:dyDescent="0.2">
      <c r="A213" s="447"/>
    </row>
    <row r="214" spans="1:54" s="445" customFormat="1" x14ac:dyDescent="0.2">
      <c r="A214" s="444" t="s">
        <v>84</v>
      </c>
      <c r="B214" s="557" t="s">
        <v>2327</v>
      </c>
    </row>
    <row r="215" spans="1:54" s="265" customFormat="1" x14ac:dyDescent="0.2">
      <c r="A215" s="446" t="s">
        <v>881</v>
      </c>
      <c r="G215" s="265" t="s">
        <v>923</v>
      </c>
    </row>
    <row r="216" spans="1:54" s="265" customFormat="1" x14ac:dyDescent="0.2">
      <c r="A216" s="446"/>
      <c r="R216" s="265" t="s">
        <v>1680</v>
      </c>
    </row>
    <row r="217" spans="1:54" s="265" customFormat="1" x14ac:dyDescent="0.2">
      <c r="A217" s="446"/>
    </row>
    <row r="218" spans="1:54" s="265" customFormat="1" x14ac:dyDescent="0.2">
      <c r="A218" s="446"/>
    </row>
    <row r="219" spans="1:54" s="448" customFormat="1" x14ac:dyDescent="0.2">
      <c r="A219" s="447"/>
    </row>
    <row r="220" spans="1:54" x14ac:dyDescent="0.2">
      <c r="A220" s="3" t="s">
        <v>114</v>
      </c>
      <c r="B220" s="199" t="s">
        <v>2328</v>
      </c>
    </row>
    <row r="221" spans="1:54" x14ac:dyDescent="0.2">
      <c r="X221" s="1" t="s">
        <v>924</v>
      </c>
    </row>
    <row r="222" spans="1:54" x14ac:dyDescent="0.2">
      <c r="BB222" s="1" t="s">
        <v>925</v>
      </c>
    </row>
    <row r="226" spans="1:36" s="143" customFormat="1" x14ac:dyDescent="0.2">
      <c r="A226" s="187" t="s">
        <v>15</v>
      </c>
      <c r="B226" s="143" t="s">
        <v>926</v>
      </c>
    </row>
    <row r="227" spans="1:36" s="144" customFormat="1" x14ac:dyDescent="0.2">
      <c r="A227" s="188"/>
      <c r="C227" s="144" t="s">
        <v>1397</v>
      </c>
    </row>
    <row r="228" spans="1:36" s="144" customFormat="1" x14ac:dyDescent="0.2">
      <c r="A228" s="188"/>
      <c r="D228" s="144" t="s">
        <v>1378</v>
      </c>
    </row>
    <row r="229" spans="1:36" s="144" customFormat="1" x14ac:dyDescent="0.2">
      <c r="A229" s="188"/>
      <c r="L229" s="144" t="s">
        <v>927</v>
      </c>
    </row>
    <row r="230" spans="1:36" s="144" customFormat="1" x14ac:dyDescent="0.2">
      <c r="A230" s="188"/>
      <c r="L230" s="144" t="s">
        <v>1379</v>
      </c>
    </row>
    <row r="231" spans="1:36" s="144" customFormat="1" x14ac:dyDescent="0.2">
      <c r="A231" s="188"/>
      <c r="X231" s="144" t="s">
        <v>928</v>
      </c>
    </row>
    <row r="232" spans="1:36" s="144" customFormat="1" x14ac:dyDescent="0.2">
      <c r="A232" s="188"/>
      <c r="AJ232" s="144" t="s">
        <v>929</v>
      </c>
    </row>
    <row r="233" spans="1:36" s="144" customFormat="1" x14ac:dyDescent="0.2">
      <c r="A233" s="188"/>
    </row>
    <row r="234" spans="1:36" s="145" customFormat="1" x14ac:dyDescent="0.2">
      <c r="A234" s="189"/>
    </row>
    <row r="235" spans="1:36" s="146" customFormat="1" x14ac:dyDescent="0.2">
      <c r="A235" s="190" t="s">
        <v>16</v>
      </c>
    </row>
    <row r="236" spans="1:36" s="147" customFormat="1" x14ac:dyDescent="0.2">
      <c r="A236" s="191"/>
    </row>
    <row r="237" spans="1:36" s="148" customFormat="1" x14ac:dyDescent="0.2">
      <c r="A237" s="192"/>
    </row>
    <row r="238" spans="1:36" s="147" customFormat="1" x14ac:dyDescent="0.2">
      <c r="A238" s="147" t="s">
        <v>2918</v>
      </c>
    </row>
    <row r="239" spans="1:36" s="147" customFormat="1" x14ac:dyDescent="0.2">
      <c r="A239" s="147" t="s">
        <v>2904</v>
      </c>
    </row>
    <row r="240" spans="1:36" s="147" customFormat="1" x14ac:dyDescent="0.2"/>
    <row r="241" spans="1:71" s="146" customFormat="1" x14ac:dyDescent="0.2">
      <c r="A241" s="146" t="s">
        <v>2918</v>
      </c>
    </row>
    <row r="242" spans="1:71" s="147" customFormat="1" x14ac:dyDescent="0.2">
      <c r="A242" s="147" t="s">
        <v>2905</v>
      </c>
    </row>
    <row r="243" spans="1:71" s="147" customFormat="1" x14ac:dyDescent="0.2"/>
    <row r="244" spans="1:71" s="146" customFormat="1" x14ac:dyDescent="0.2">
      <c r="A244" s="146" t="s">
        <v>2918</v>
      </c>
    </row>
    <row r="245" spans="1:71" s="147" customFormat="1" x14ac:dyDescent="0.2">
      <c r="A245" s="147" t="s">
        <v>2906</v>
      </c>
    </row>
    <row r="246" spans="1:71" s="147" customFormat="1" x14ac:dyDescent="0.2"/>
    <row r="247" spans="1:71" s="146" customFormat="1" x14ac:dyDescent="0.2">
      <c r="A247" s="146" t="s">
        <v>2918</v>
      </c>
      <c r="AT247" s="146" t="s">
        <v>2817</v>
      </c>
    </row>
    <row r="248" spans="1:71" s="147" customFormat="1" x14ac:dyDescent="0.2">
      <c r="A248" s="147" t="s">
        <v>2907</v>
      </c>
      <c r="BM248" s="147" t="s">
        <v>2818</v>
      </c>
    </row>
    <row r="249" spans="1:71" s="147" customFormat="1" x14ac:dyDescent="0.2">
      <c r="BS249" s="147" t="s">
        <v>1919</v>
      </c>
    </row>
    <row r="250" spans="1:71" s="147" customFormat="1" x14ac:dyDescent="0.2"/>
    <row r="251" spans="1:71" s="147" customFormat="1" x14ac:dyDescent="0.2"/>
    <row r="252" spans="1:71" s="147" customFormat="1" x14ac:dyDescent="0.2"/>
    <row r="253" spans="1:71" s="146" customFormat="1" x14ac:dyDescent="0.2">
      <c r="A253" s="146" t="s">
        <v>2918</v>
      </c>
    </row>
    <row r="254" spans="1:71" s="147" customFormat="1" x14ac:dyDescent="0.2">
      <c r="A254" s="147" t="s">
        <v>2908</v>
      </c>
    </row>
    <row r="255" spans="1:71" s="147" customFormat="1" x14ac:dyDescent="0.2"/>
    <row r="256" spans="1:71" s="146" customFormat="1" x14ac:dyDescent="0.2">
      <c r="A256" s="146" t="s">
        <v>2918</v>
      </c>
    </row>
    <row r="257" spans="1:75" s="147" customFormat="1" x14ac:dyDescent="0.2">
      <c r="A257" s="147" t="s">
        <v>2909</v>
      </c>
    </row>
    <row r="258" spans="1:75" s="147" customFormat="1" x14ac:dyDescent="0.2"/>
    <row r="259" spans="1:75" s="146" customFormat="1" x14ac:dyDescent="0.2">
      <c r="A259" s="146" t="s">
        <v>2918</v>
      </c>
    </row>
    <row r="260" spans="1:75" s="147" customFormat="1" x14ac:dyDescent="0.2">
      <c r="A260" s="147" t="s">
        <v>2910</v>
      </c>
    </row>
    <row r="261" spans="1:75" s="147" customFormat="1" x14ac:dyDescent="0.2"/>
    <row r="262" spans="1:75" s="146" customFormat="1" x14ac:dyDescent="0.2">
      <c r="A262" s="146" t="s">
        <v>2918</v>
      </c>
    </row>
    <row r="263" spans="1:75" s="147" customFormat="1" x14ac:dyDescent="0.2">
      <c r="A263" s="147" t="s">
        <v>2911</v>
      </c>
    </row>
    <row r="264" spans="1:75" s="147" customFormat="1" x14ac:dyDescent="0.2"/>
    <row r="265" spans="1:75" s="146" customFormat="1" x14ac:dyDescent="0.2">
      <c r="A265" s="146" t="s">
        <v>2918</v>
      </c>
    </row>
    <row r="266" spans="1:75" s="147" customFormat="1" x14ac:dyDescent="0.2">
      <c r="A266" s="147" t="s">
        <v>2912</v>
      </c>
    </row>
    <row r="267" spans="1:75" s="147" customFormat="1" x14ac:dyDescent="0.2"/>
    <row r="268" spans="1:75" s="146" customFormat="1" x14ac:dyDescent="0.2">
      <c r="A268" s="146" t="s">
        <v>2918</v>
      </c>
    </row>
    <row r="269" spans="1:75" s="147" customFormat="1" x14ac:dyDescent="0.2">
      <c r="A269" s="147" t="s">
        <v>2913</v>
      </c>
      <c r="BV269" s="147" t="s">
        <v>2936</v>
      </c>
    </row>
    <row r="270" spans="1:75" s="147" customFormat="1" x14ac:dyDescent="0.2">
      <c r="BW270" s="147" t="s">
        <v>2937</v>
      </c>
    </row>
    <row r="271" spans="1:75" s="147" customFormat="1" x14ac:dyDescent="0.2">
      <c r="BW271" s="147" t="s">
        <v>2938</v>
      </c>
    </row>
    <row r="272" spans="1:75" s="147" customFormat="1" x14ac:dyDescent="0.2"/>
    <row r="273" spans="1:90" s="147" customFormat="1" x14ac:dyDescent="0.2">
      <c r="BY273" s="147" t="s">
        <v>2939</v>
      </c>
    </row>
    <row r="274" spans="1:90" s="147" customFormat="1" x14ac:dyDescent="0.2">
      <c r="CJ274" s="147" t="s">
        <v>3020</v>
      </c>
    </row>
    <row r="275" spans="1:90" s="147" customFormat="1" x14ac:dyDescent="0.2">
      <c r="CL275" s="147" t="s">
        <v>2935</v>
      </c>
    </row>
    <row r="276" spans="1:90" s="147" customFormat="1" x14ac:dyDescent="0.2"/>
    <row r="277" spans="1:90" s="147" customFormat="1" x14ac:dyDescent="0.2"/>
    <row r="278" spans="1:90" s="147" customFormat="1" x14ac:dyDescent="0.2"/>
    <row r="279" spans="1:90" s="146" customFormat="1" x14ac:dyDescent="0.2">
      <c r="A279" s="146" t="s">
        <v>2918</v>
      </c>
      <c r="CB279" s="146" t="s">
        <v>3021</v>
      </c>
    </row>
    <row r="280" spans="1:90" s="147" customFormat="1" x14ac:dyDescent="0.2">
      <c r="A280" s="147" t="s">
        <v>2914</v>
      </c>
      <c r="CJ280" s="147" t="s">
        <v>3022</v>
      </c>
    </row>
    <row r="281" spans="1:90" s="147" customFormat="1" x14ac:dyDescent="0.2"/>
    <row r="282" spans="1:90" s="146" customFormat="1" x14ac:dyDescent="0.2">
      <c r="A282" s="146" t="s">
        <v>2918</v>
      </c>
    </row>
    <row r="283" spans="1:90" s="147" customFormat="1" x14ac:dyDescent="0.2">
      <c r="A283" s="147" t="s">
        <v>2915</v>
      </c>
    </row>
    <row r="284" spans="1:90" s="147" customFormat="1" x14ac:dyDescent="0.2"/>
    <row r="285" spans="1:90" s="146" customFormat="1" x14ac:dyDescent="0.2">
      <c r="A285" s="146" t="s">
        <v>2918</v>
      </c>
    </row>
    <row r="286" spans="1:90" s="147" customFormat="1" x14ac:dyDescent="0.2">
      <c r="A286" s="147" t="s">
        <v>2916</v>
      </c>
    </row>
    <row r="287" spans="1:90" s="147" customFormat="1" x14ac:dyDescent="0.2"/>
    <row r="288" spans="1:90" s="146" customFormat="1" x14ac:dyDescent="0.2">
      <c r="A288" s="146" t="s">
        <v>2918</v>
      </c>
    </row>
    <row r="289" spans="1:84" s="147" customFormat="1" x14ac:dyDescent="0.2">
      <c r="A289" s="147" t="s">
        <v>2917</v>
      </c>
    </row>
    <row r="290" spans="1:84" s="147" customFormat="1" x14ac:dyDescent="0.2"/>
    <row r="291" spans="1:84" s="141" customFormat="1" x14ac:dyDescent="0.2"/>
    <row r="304" spans="1:84" x14ac:dyDescent="0.2">
      <c r="CF304" s="1" t="s">
        <v>146</v>
      </c>
    </row>
  </sheetData>
  <pageMargins left="0.75" right="0.75" top="1" bottom="1" header="0.5" footer="0.5"/>
  <pageSetup paperSize="5" scale="70" fitToWidth="0" fitToHeight="0" orientation="landscape"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M439"/>
  <sheetViews>
    <sheetView zoomScale="120" zoomScaleNormal="120" workbookViewId="0">
      <pane xSplit="1" ySplit="3" topLeftCell="B239" activePane="bottomRight" state="frozen"/>
      <selection activeCell="K179" sqref="K179"/>
      <selection pane="topRight" activeCell="K179" sqref="K179"/>
      <selection pane="bottomLeft" activeCell="K179" sqref="K179"/>
      <selection pane="bottomRight" activeCell="K179" sqref="K179"/>
    </sheetView>
  </sheetViews>
  <sheetFormatPr defaultColWidth="0.85546875" defaultRowHeight="11.25" x14ac:dyDescent="0.2"/>
  <cols>
    <col min="1" max="1" width="12.28515625" style="1" customWidth="1"/>
    <col min="2" max="90" width="2.5703125" style="1" customWidth="1"/>
    <col min="91" max="16384" width="0.85546875" style="1"/>
  </cols>
  <sheetData>
    <row r="1" spans="1:91" s="144" customFormat="1" ht="16.5" customHeight="1" x14ac:dyDescent="0.2">
      <c r="A1" s="144" t="s">
        <v>24</v>
      </c>
      <c r="B1" s="532">
        <v>0</v>
      </c>
      <c r="C1" s="532">
        <v>10</v>
      </c>
      <c r="D1" s="532">
        <v>20</v>
      </c>
      <c r="E1" s="532">
        <v>30</v>
      </c>
      <c r="F1" s="532">
        <v>40</v>
      </c>
      <c r="G1" s="532">
        <v>50</v>
      </c>
      <c r="H1" s="532">
        <v>60</v>
      </c>
      <c r="I1" s="532">
        <v>70</v>
      </c>
      <c r="J1" s="532">
        <v>80</v>
      </c>
      <c r="K1" s="532">
        <v>90</v>
      </c>
      <c r="L1" s="532">
        <v>100</v>
      </c>
      <c r="M1" s="532">
        <v>110</v>
      </c>
      <c r="N1" s="532">
        <v>120</v>
      </c>
      <c r="O1" s="532">
        <v>130</v>
      </c>
      <c r="P1" s="532">
        <v>140</v>
      </c>
      <c r="Q1" s="532">
        <v>150</v>
      </c>
      <c r="R1" s="532">
        <v>160</v>
      </c>
      <c r="S1" s="532">
        <v>170</v>
      </c>
      <c r="T1" s="532">
        <v>180</v>
      </c>
      <c r="U1" s="532">
        <v>190</v>
      </c>
      <c r="V1" s="532">
        <v>200</v>
      </c>
      <c r="W1" s="532">
        <v>210</v>
      </c>
      <c r="X1" s="532">
        <v>220</v>
      </c>
      <c r="Y1" s="532">
        <v>230</v>
      </c>
      <c r="Z1" s="532">
        <v>240</v>
      </c>
      <c r="AA1" s="532">
        <v>250</v>
      </c>
      <c r="AB1" s="532">
        <v>260</v>
      </c>
      <c r="AC1" s="532">
        <v>270</v>
      </c>
      <c r="AD1" s="532">
        <v>280</v>
      </c>
      <c r="AE1" s="532">
        <v>290</v>
      </c>
      <c r="AF1" s="532">
        <v>300</v>
      </c>
      <c r="AG1" s="532">
        <v>310</v>
      </c>
      <c r="AH1" s="532">
        <v>320</v>
      </c>
      <c r="AI1" s="532">
        <v>330</v>
      </c>
      <c r="AJ1" s="532">
        <v>340</v>
      </c>
      <c r="AK1" s="532">
        <v>350</v>
      </c>
      <c r="AL1" s="532">
        <v>360</v>
      </c>
      <c r="AM1" s="532">
        <v>370</v>
      </c>
      <c r="AN1" s="532">
        <v>380</v>
      </c>
      <c r="AO1" s="532">
        <v>390</v>
      </c>
      <c r="AP1" s="532">
        <v>400</v>
      </c>
      <c r="AQ1" s="532">
        <v>410</v>
      </c>
      <c r="AR1" s="532">
        <v>420</v>
      </c>
      <c r="AS1" s="532">
        <v>430</v>
      </c>
      <c r="AT1" s="532">
        <v>440</v>
      </c>
      <c r="AU1" s="532">
        <v>450</v>
      </c>
      <c r="AV1" s="532">
        <v>460</v>
      </c>
      <c r="AW1" s="532">
        <v>470</v>
      </c>
      <c r="AX1" s="532">
        <v>480</v>
      </c>
      <c r="AY1" s="532">
        <v>490</v>
      </c>
      <c r="AZ1" s="532">
        <v>500</v>
      </c>
      <c r="BA1" s="532">
        <v>510</v>
      </c>
      <c r="BB1" s="532">
        <v>520</v>
      </c>
      <c r="BC1" s="532">
        <v>530</v>
      </c>
      <c r="BD1" s="532">
        <v>540</v>
      </c>
      <c r="BE1" s="532">
        <v>550</v>
      </c>
      <c r="BF1" s="532">
        <v>560</v>
      </c>
      <c r="BG1" s="532">
        <v>570</v>
      </c>
      <c r="BH1" s="532">
        <v>580</v>
      </c>
      <c r="BI1" s="532">
        <v>590</v>
      </c>
      <c r="BJ1" s="532">
        <v>600</v>
      </c>
      <c r="BK1" s="532">
        <v>610</v>
      </c>
      <c r="BL1" s="532">
        <v>620</v>
      </c>
      <c r="BM1" s="532">
        <v>630</v>
      </c>
      <c r="BN1" s="532">
        <v>640</v>
      </c>
      <c r="BO1" s="532">
        <v>650</v>
      </c>
      <c r="BP1" s="532">
        <v>660</v>
      </c>
      <c r="BQ1" s="532">
        <v>670</v>
      </c>
      <c r="BR1" s="532">
        <v>680</v>
      </c>
      <c r="BS1" s="532">
        <v>690</v>
      </c>
      <c r="BT1" s="532">
        <v>700</v>
      </c>
      <c r="BU1" s="532">
        <v>710</v>
      </c>
      <c r="BV1" s="532">
        <v>720</v>
      </c>
      <c r="BW1" s="532">
        <v>730</v>
      </c>
      <c r="BX1" s="532">
        <v>740</v>
      </c>
      <c r="BY1" s="532">
        <v>750</v>
      </c>
      <c r="BZ1" s="532">
        <v>760</v>
      </c>
      <c r="CA1" s="532">
        <v>770</v>
      </c>
      <c r="CB1" s="532">
        <v>780</v>
      </c>
      <c r="CC1" s="532">
        <v>790</v>
      </c>
      <c r="CD1" s="532">
        <v>800</v>
      </c>
      <c r="CE1" s="532">
        <v>810</v>
      </c>
      <c r="CF1" s="532">
        <v>820</v>
      </c>
      <c r="CG1" s="532">
        <v>830</v>
      </c>
      <c r="CH1" s="532">
        <v>840</v>
      </c>
      <c r="CI1" s="532">
        <v>850</v>
      </c>
      <c r="CJ1" s="532">
        <v>860</v>
      </c>
      <c r="CK1" s="532">
        <v>870</v>
      </c>
      <c r="CL1" s="532">
        <v>880</v>
      </c>
    </row>
    <row r="2" spans="1:91" s="147" customFormat="1" ht="19.5" customHeight="1" x14ac:dyDescent="0.2">
      <c r="A2" s="147" t="s">
        <v>57</v>
      </c>
      <c r="B2" s="530">
        <f>B1+7992</f>
        <v>7992</v>
      </c>
      <c r="C2" s="530">
        <f t="shared" ref="C2:BN2" si="0">C1+7992</f>
        <v>8002</v>
      </c>
      <c r="D2" s="530">
        <f t="shared" si="0"/>
        <v>8012</v>
      </c>
      <c r="E2" s="530">
        <f t="shared" si="0"/>
        <v>8022</v>
      </c>
      <c r="F2" s="530">
        <f t="shared" si="0"/>
        <v>8032</v>
      </c>
      <c r="G2" s="530">
        <f t="shared" si="0"/>
        <v>8042</v>
      </c>
      <c r="H2" s="530">
        <f t="shared" si="0"/>
        <v>8052</v>
      </c>
      <c r="I2" s="530">
        <f t="shared" si="0"/>
        <v>8062</v>
      </c>
      <c r="J2" s="530">
        <f t="shared" si="0"/>
        <v>8072</v>
      </c>
      <c r="K2" s="530">
        <f t="shared" si="0"/>
        <v>8082</v>
      </c>
      <c r="L2" s="530">
        <f t="shared" si="0"/>
        <v>8092</v>
      </c>
      <c r="M2" s="530">
        <f t="shared" si="0"/>
        <v>8102</v>
      </c>
      <c r="N2" s="530">
        <f t="shared" si="0"/>
        <v>8112</v>
      </c>
      <c r="O2" s="530">
        <f t="shared" si="0"/>
        <v>8122</v>
      </c>
      <c r="P2" s="530">
        <f t="shared" si="0"/>
        <v>8132</v>
      </c>
      <c r="Q2" s="530">
        <f t="shared" si="0"/>
        <v>8142</v>
      </c>
      <c r="R2" s="530">
        <f t="shared" si="0"/>
        <v>8152</v>
      </c>
      <c r="S2" s="530">
        <f t="shared" si="0"/>
        <v>8162</v>
      </c>
      <c r="T2" s="530">
        <f t="shared" si="0"/>
        <v>8172</v>
      </c>
      <c r="U2" s="530">
        <f t="shared" si="0"/>
        <v>8182</v>
      </c>
      <c r="V2" s="530">
        <f t="shared" si="0"/>
        <v>8192</v>
      </c>
      <c r="W2" s="530">
        <f t="shared" si="0"/>
        <v>8202</v>
      </c>
      <c r="X2" s="530">
        <f t="shared" si="0"/>
        <v>8212</v>
      </c>
      <c r="Y2" s="530">
        <f t="shared" si="0"/>
        <v>8222</v>
      </c>
      <c r="Z2" s="530">
        <f t="shared" si="0"/>
        <v>8232</v>
      </c>
      <c r="AA2" s="530">
        <f t="shared" si="0"/>
        <v>8242</v>
      </c>
      <c r="AB2" s="530">
        <f t="shared" si="0"/>
        <v>8252</v>
      </c>
      <c r="AC2" s="530">
        <f t="shared" si="0"/>
        <v>8262</v>
      </c>
      <c r="AD2" s="530">
        <f t="shared" si="0"/>
        <v>8272</v>
      </c>
      <c r="AE2" s="530">
        <f t="shared" si="0"/>
        <v>8282</v>
      </c>
      <c r="AF2" s="530">
        <f t="shared" si="0"/>
        <v>8292</v>
      </c>
      <c r="AG2" s="530">
        <f t="shared" si="0"/>
        <v>8302</v>
      </c>
      <c r="AH2" s="530">
        <f t="shared" si="0"/>
        <v>8312</v>
      </c>
      <c r="AI2" s="530">
        <f t="shared" si="0"/>
        <v>8322</v>
      </c>
      <c r="AJ2" s="530">
        <f t="shared" si="0"/>
        <v>8332</v>
      </c>
      <c r="AK2" s="530">
        <f t="shared" si="0"/>
        <v>8342</v>
      </c>
      <c r="AL2" s="530">
        <f t="shared" si="0"/>
        <v>8352</v>
      </c>
      <c r="AM2" s="530">
        <f t="shared" si="0"/>
        <v>8362</v>
      </c>
      <c r="AN2" s="530">
        <f t="shared" si="0"/>
        <v>8372</v>
      </c>
      <c r="AO2" s="530">
        <f t="shared" si="0"/>
        <v>8382</v>
      </c>
      <c r="AP2" s="530">
        <f t="shared" si="0"/>
        <v>8392</v>
      </c>
      <c r="AQ2" s="530">
        <f t="shared" si="0"/>
        <v>8402</v>
      </c>
      <c r="AR2" s="530">
        <f t="shared" si="0"/>
        <v>8412</v>
      </c>
      <c r="AS2" s="530">
        <f t="shared" si="0"/>
        <v>8422</v>
      </c>
      <c r="AT2" s="530">
        <f t="shared" si="0"/>
        <v>8432</v>
      </c>
      <c r="AU2" s="530">
        <f t="shared" si="0"/>
        <v>8442</v>
      </c>
      <c r="AV2" s="530">
        <f t="shared" si="0"/>
        <v>8452</v>
      </c>
      <c r="AW2" s="530">
        <f t="shared" si="0"/>
        <v>8462</v>
      </c>
      <c r="AX2" s="530">
        <f t="shared" si="0"/>
        <v>8472</v>
      </c>
      <c r="AY2" s="530">
        <f t="shared" si="0"/>
        <v>8482</v>
      </c>
      <c r="AZ2" s="530">
        <f t="shared" si="0"/>
        <v>8492</v>
      </c>
      <c r="BA2" s="530">
        <f t="shared" si="0"/>
        <v>8502</v>
      </c>
      <c r="BB2" s="530">
        <f t="shared" si="0"/>
        <v>8512</v>
      </c>
      <c r="BC2" s="530">
        <f t="shared" si="0"/>
        <v>8522</v>
      </c>
      <c r="BD2" s="530">
        <f t="shared" si="0"/>
        <v>8532</v>
      </c>
      <c r="BE2" s="530">
        <f t="shared" si="0"/>
        <v>8542</v>
      </c>
      <c r="BF2" s="530">
        <f t="shared" si="0"/>
        <v>8552</v>
      </c>
      <c r="BG2" s="530">
        <f t="shared" si="0"/>
        <v>8562</v>
      </c>
      <c r="BH2" s="530">
        <f t="shared" si="0"/>
        <v>8572</v>
      </c>
      <c r="BI2" s="530">
        <f t="shared" si="0"/>
        <v>8582</v>
      </c>
      <c r="BJ2" s="530">
        <f t="shared" si="0"/>
        <v>8592</v>
      </c>
      <c r="BK2" s="530">
        <f t="shared" si="0"/>
        <v>8602</v>
      </c>
      <c r="BL2" s="530">
        <f t="shared" si="0"/>
        <v>8612</v>
      </c>
      <c r="BM2" s="530">
        <f t="shared" si="0"/>
        <v>8622</v>
      </c>
      <c r="BN2" s="530">
        <f t="shared" si="0"/>
        <v>8632</v>
      </c>
      <c r="BO2" s="530">
        <f t="shared" ref="BO2:CL2" si="1">BO1+7992</f>
        <v>8642</v>
      </c>
      <c r="BP2" s="530">
        <f t="shared" si="1"/>
        <v>8652</v>
      </c>
      <c r="BQ2" s="530">
        <f t="shared" si="1"/>
        <v>8662</v>
      </c>
      <c r="BR2" s="530">
        <f t="shared" si="1"/>
        <v>8672</v>
      </c>
      <c r="BS2" s="530">
        <f t="shared" si="1"/>
        <v>8682</v>
      </c>
      <c r="BT2" s="530">
        <f t="shared" si="1"/>
        <v>8692</v>
      </c>
      <c r="BU2" s="530">
        <f t="shared" si="1"/>
        <v>8702</v>
      </c>
      <c r="BV2" s="530">
        <f t="shared" si="1"/>
        <v>8712</v>
      </c>
      <c r="BW2" s="530">
        <f t="shared" si="1"/>
        <v>8722</v>
      </c>
      <c r="BX2" s="530">
        <f t="shared" si="1"/>
        <v>8732</v>
      </c>
      <c r="BY2" s="530">
        <f t="shared" si="1"/>
        <v>8742</v>
      </c>
      <c r="BZ2" s="530">
        <f t="shared" si="1"/>
        <v>8752</v>
      </c>
      <c r="CA2" s="530">
        <f t="shared" si="1"/>
        <v>8762</v>
      </c>
      <c r="CB2" s="530">
        <f t="shared" si="1"/>
        <v>8772</v>
      </c>
      <c r="CC2" s="530">
        <f t="shared" si="1"/>
        <v>8782</v>
      </c>
      <c r="CD2" s="530">
        <f t="shared" si="1"/>
        <v>8792</v>
      </c>
      <c r="CE2" s="530">
        <f t="shared" si="1"/>
        <v>8802</v>
      </c>
      <c r="CF2" s="530">
        <f t="shared" si="1"/>
        <v>8812</v>
      </c>
      <c r="CG2" s="530">
        <f t="shared" si="1"/>
        <v>8822</v>
      </c>
      <c r="CH2" s="530">
        <f t="shared" si="1"/>
        <v>8832</v>
      </c>
      <c r="CI2" s="530">
        <f t="shared" si="1"/>
        <v>8842</v>
      </c>
      <c r="CJ2" s="530">
        <f t="shared" si="1"/>
        <v>8852</v>
      </c>
      <c r="CK2" s="530">
        <f t="shared" si="1"/>
        <v>8862</v>
      </c>
      <c r="CL2" s="530">
        <f t="shared" si="1"/>
        <v>8872</v>
      </c>
    </row>
    <row r="3" spans="1:91" s="176" customFormat="1" ht="19.5" customHeight="1" x14ac:dyDescent="0.2">
      <c r="A3" s="176" t="s">
        <v>25</v>
      </c>
      <c r="B3" s="531">
        <f>'WA4'!$AY$37-B2</f>
        <v>2266</v>
      </c>
      <c r="C3" s="531">
        <f>'WA4'!$AY$37-C2</f>
        <v>2256</v>
      </c>
      <c r="D3" s="531">
        <f>'WA4'!$AY$37-D2</f>
        <v>2246</v>
      </c>
      <c r="E3" s="531">
        <f>'WA4'!$AY$37-E2</f>
        <v>2236</v>
      </c>
      <c r="F3" s="531">
        <f>'WA4'!$AY$37-F2</f>
        <v>2226</v>
      </c>
      <c r="G3" s="531">
        <f>'WA4'!$AY$37-G2</f>
        <v>2216</v>
      </c>
      <c r="H3" s="531">
        <f>'WA4'!$AY$37-H2</f>
        <v>2206</v>
      </c>
      <c r="I3" s="531">
        <f>'WA4'!$AY$37-I2</f>
        <v>2196</v>
      </c>
      <c r="J3" s="531">
        <f>'WA4'!$AY$37-J2</f>
        <v>2186</v>
      </c>
      <c r="K3" s="531">
        <f>'WA4'!$AY$37-K2</f>
        <v>2176</v>
      </c>
      <c r="L3" s="531">
        <f>'WA4'!$AY$37-L2</f>
        <v>2166</v>
      </c>
      <c r="M3" s="531">
        <f>'WA4'!$AY$37-M2</f>
        <v>2156</v>
      </c>
      <c r="N3" s="531">
        <f>'WA4'!$AY$37-N2</f>
        <v>2146</v>
      </c>
      <c r="O3" s="531">
        <f>'WA4'!$AY$37-O2</f>
        <v>2136</v>
      </c>
      <c r="P3" s="531">
        <f>'WA4'!$AY$37-P2</f>
        <v>2126</v>
      </c>
      <c r="Q3" s="531">
        <f>'WA4'!$AY$37-Q2</f>
        <v>2116</v>
      </c>
      <c r="R3" s="531">
        <f>'WA4'!$AY$37-R2</f>
        <v>2106</v>
      </c>
      <c r="S3" s="531">
        <f>'WA4'!$AY$37-S2</f>
        <v>2096</v>
      </c>
      <c r="T3" s="531">
        <f>'WA4'!$AY$37-T2</f>
        <v>2086</v>
      </c>
      <c r="U3" s="531">
        <f>'WA4'!$AY$37-U2</f>
        <v>2076</v>
      </c>
      <c r="V3" s="531">
        <f>'WA4'!$AY$37-V2</f>
        <v>2066</v>
      </c>
      <c r="W3" s="531">
        <f>'WA4'!$AY$37-W2</f>
        <v>2056</v>
      </c>
      <c r="X3" s="531">
        <f>'WA4'!$AY$37-X2</f>
        <v>2046</v>
      </c>
      <c r="Y3" s="531">
        <f>'WA4'!$AY$37-Y2</f>
        <v>2036</v>
      </c>
      <c r="Z3" s="531">
        <f>'WA4'!$AY$37-Z2</f>
        <v>2026</v>
      </c>
      <c r="AA3" s="531">
        <f>'WA4'!$AY$37-AA2</f>
        <v>2016</v>
      </c>
      <c r="AB3" s="531">
        <f>'WA4'!$AY$37-AB2</f>
        <v>2006</v>
      </c>
      <c r="AC3" s="531">
        <f>'WA4'!$AY$37-AC2</f>
        <v>1996</v>
      </c>
      <c r="AD3" s="531">
        <f>'WA4'!$AY$37-AD2</f>
        <v>1986</v>
      </c>
      <c r="AE3" s="531">
        <f>'WA4'!$AY$37-AE2</f>
        <v>1976</v>
      </c>
      <c r="AF3" s="531">
        <f>'WA4'!$AY$37-AF2</f>
        <v>1966</v>
      </c>
      <c r="AG3" s="531">
        <f>'WA4'!$AY$37-AG2</f>
        <v>1956</v>
      </c>
      <c r="AH3" s="531">
        <f>'WA4'!$AY$37-AH2</f>
        <v>1946</v>
      </c>
      <c r="AI3" s="531">
        <f>'WA4'!$AY$37-AI2</f>
        <v>1936</v>
      </c>
      <c r="AJ3" s="531">
        <f>'WA4'!$AY$37-AJ2</f>
        <v>1926</v>
      </c>
      <c r="AK3" s="531">
        <f>'WA4'!$AY$37-AK2</f>
        <v>1916</v>
      </c>
      <c r="AL3" s="531">
        <f>'WA4'!$AY$37-AL2</f>
        <v>1906</v>
      </c>
      <c r="AM3" s="531">
        <f>'WA4'!$AY$37-AM2</f>
        <v>1896</v>
      </c>
      <c r="AN3" s="531">
        <f>'WA4'!$AY$37-AN2</f>
        <v>1886</v>
      </c>
      <c r="AO3" s="531">
        <f>'WA4'!$AY$37-AO2</f>
        <v>1876</v>
      </c>
      <c r="AP3" s="531">
        <f>'WA4'!$AY$37-AP2</f>
        <v>1866</v>
      </c>
      <c r="AQ3" s="531">
        <f>'WA4'!$AY$37-AQ2</f>
        <v>1856</v>
      </c>
      <c r="AR3" s="531">
        <f>'WA4'!$AY$37-AR2</f>
        <v>1846</v>
      </c>
      <c r="AS3" s="531">
        <f>'WA4'!$AY$37-AS2</f>
        <v>1836</v>
      </c>
      <c r="AT3" s="531">
        <f>'WA4'!$AY$37-AT2</f>
        <v>1826</v>
      </c>
      <c r="AU3" s="531">
        <f>'WA4'!$AY$37-AU2</f>
        <v>1816</v>
      </c>
      <c r="AV3" s="531">
        <f>'WA4'!$AY$37-AV2</f>
        <v>1806</v>
      </c>
      <c r="AW3" s="531">
        <f>'WA4'!$AY$37-AW2</f>
        <v>1796</v>
      </c>
      <c r="AX3" s="531">
        <f>'WA4'!$AY$37-AX2</f>
        <v>1786</v>
      </c>
      <c r="AY3" s="531">
        <f>'WA4'!$AY$37-AY2</f>
        <v>1776</v>
      </c>
      <c r="AZ3" s="531">
        <f>'WA4'!$AY$37-AZ2</f>
        <v>1766</v>
      </c>
      <c r="BA3" s="531">
        <f>'WA4'!$AY$37-BA2</f>
        <v>1756</v>
      </c>
      <c r="BB3" s="531">
        <f>'WA4'!$AY$37-BB2</f>
        <v>1746</v>
      </c>
      <c r="BC3" s="531">
        <f>'WA4'!$AY$37-BC2</f>
        <v>1736</v>
      </c>
      <c r="BD3" s="531">
        <f>'WA4'!$AY$37-BD2</f>
        <v>1726</v>
      </c>
      <c r="BE3" s="531">
        <f>'WA4'!$AY$37-BE2</f>
        <v>1716</v>
      </c>
      <c r="BF3" s="531">
        <f>'WA4'!$AY$37-BF2</f>
        <v>1706</v>
      </c>
      <c r="BG3" s="531">
        <f>'WA4'!$AY$37-BG2</f>
        <v>1696</v>
      </c>
      <c r="BH3" s="531">
        <f>'WA4'!$AY$37-BH2</f>
        <v>1686</v>
      </c>
      <c r="BI3" s="531">
        <f>'WA4'!$AY$37-BI2</f>
        <v>1676</v>
      </c>
      <c r="BJ3" s="531">
        <f>'WA4'!$AY$37-BJ2</f>
        <v>1666</v>
      </c>
      <c r="BK3" s="531">
        <f>'WA4'!$AY$37-BK2</f>
        <v>1656</v>
      </c>
      <c r="BL3" s="531">
        <f>'WA4'!$AY$37-BL2</f>
        <v>1646</v>
      </c>
      <c r="BM3" s="531">
        <f>'WA4'!$AY$37-BM2</f>
        <v>1636</v>
      </c>
      <c r="BN3" s="531">
        <f>'WA4'!$AY$37-BN2</f>
        <v>1626</v>
      </c>
      <c r="BO3" s="531">
        <f>'WA4'!$AY$37-BO2</f>
        <v>1616</v>
      </c>
      <c r="BP3" s="531">
        <f>'WA4'!$AY$37-BP2</f>
        <v>1606</v>
      </c>
      <c r="BQ3" s="531">
        <f>'WA4'!$AY$37-BQ2</f>
        <v>1596</v>
      </c>
      <c r="BR3" s="531">
        <f>'WA4'!$AY$37-BR2</f>
        <v>1586</v>
      </c>
      <c r="BS3" s="531">
        <f>'WA4'!$AY$37-BS2</f>
        <v>1576</v>
      </c>
      <c r="BT3" s="531">
        <f>'WA4'!$AY$37-BT2</f>
        <v>1566</v>
      </c>
      <c r="BU3" s="531">
        <f>'WA4'!$AY$37-BU2</f>
        <v>1556</v>
      </c>
      <c r="BV3" s="531">
        <f>'WA4'!$AY$37-BV2</f>
        <v>1546</v>
      </c>
      <c r="BW3" s="531">
        <f>'WA4'!$AY$37-BW2</f>
        <v>1536</v>
      </c>
      <c r="BX3" s="531">
        <f>'WA4'!$AY$37-BX2</f>
        <v>1526</v>
      </c>
      <c r="BY3" s="531">
        <f>'WA4'!$AY$37-BY2</f>
        <v>1516</v>
      </c>
      <c r="BZ3" s="531">
        <f>'WA4'!$AY$37-BZ2</f>
        <v>1506</v>
      </c>
      <c r="CA3" s="531">
        <f>'WA4'!$AY$37-CA2</f>
        <v>1496</v>
      </c>
      <c r="CB3" s="531">
        <f>'WA4'!$AY$37-CB2</f>
        <v>1486</v>
      </c>
      <c r="CC3" s="531">
        <f>'WA4'!$AY$37-CC2</f>
        <v>1476</v>
      </c>
      <c r="CD3" s="531">
        <f>'WA4'!$AY$37-CD2</f>
        <v>1466</v>
      </c>
      <c r="CE3" s="531">
        <f>'WA4'!$AY$37-CE2</f>
        <v>1456</v>
      </c>
      <c r="CF3" s="531">
        <f>'WA4'!$AY$37-CF2</f>
        <v>1446</v>
      </c>
      <c r="CG3" s="531">
        <f>'WA4'!$AY$37-CG2</f>
        <v>1436</v>
      </c>
      <c r="CH3" s="531">
        <f>'WA4'!$AY$37-CH2</f>
        <v>1426</v>
      </c>
      <c r="CI3" s="531">
        <f>'WA4'!$AY$37-CI2</f>
        <v>1416</v>
      </c>
      <c r="CJ3" s="531">
        <f>'WA4'!$AY$37-CJ2</f>
        <v>1406</v>
      </c>
      <c r="CK3" s="531">
        <f>'WA4'!$AY$37-CK2</f>
        <v>1396</v>
      </c>
      <c r="CL3" s="531">
        <f>'WA4'!$AY$37-CL2</f>
        <v>1386</v>
      </c>
    </row>
    <row r="4" spans="1:91" x14ac:dyDescent="0.2">
      <c r="A4" s="59" t="s">
        <v>199</v>
      </c>
      <c r="B4" s="60"/>
      <c r="C4" s="60"/>
      <c r="D4" s="60"/>
      <c r="E4" s="60"/>
      <c r="F4" s="60"/>
      <c r="G4" s="60"/>
      <c r="I4" s="199" t="s">
        <v>142</v>
      </c>
    </row>
    <row r="5" spans="1:91" x14ac:dyDescent="0.2">
      <c r="A5" s="59"/>
      <c r="B5" s="60"/>
      <c r="C5" s="60"/>
      <c r="D5" s="60"/>
      <c r="E5" s="60"/>
      <c r="F5" s="60"/>
      <c r="G5" s="60"/>
    </row>
    <row r="6" spans="1:91" x14ac:dyDescent="0.2">
      <c r="B6" s="1" t="s">
        <v>12</v>
      </c>
      <c r="L6" s="1" t="s">
        <v>17</v>
      </c>
      <c r="V6" s="1" t="s">
        <v>18</v>
      </c>
      <c r="AF6" s="1" t="s">
        <v>19</v>
      </c>
      <c r="AP6" s="1" t="s">
        <v>20</v>
      </c>
      <c r="AY6" s="2" t="s">
        <v>13</v>
      </c>
      <c r="BJ6" s="1" t="s">
        <v>53</v>
      </c>
      <c r="BT6" s="1" t="s">
        <v>54</v>
      </c>
      <c r="CD6" s="1" t="s">
        <v>55</v>
      </c>
      <c r="CM6" s="1" t="s">
        <v>1779</v>
      </c>
    </row>
    <row r="7" spans="1:91" s="46" customFormat="1" ht="12" thickBot="1" x14ac:dyDescent="0.25">
      <c r="B7" s="47"/>
      <c r="L7" s="47"/>
      <c r="V7" s="47"/>
      <c r="AF7" s="47"/>
      <c r="AP7" s="47"/>
      <c r="AY7" s="48"/>
      <c r="AZ7" s="47"/>
      <c r="BJ7" s="47"/>
      <c r="BT7" s="47"/>
      <c r="CD7" s="47"/>
      <c r="CL7" s="529"/>
    </row>
    <row r="8" spans="1:91" ht="12" thickTop="1" x14ac:dyDescent="0.2">
      <c r="A8" s="3" t="s">
        <v>6</v>
      </c>
      <c r="B8" s="260"/>
      <c r="K8" s="276"/>
      <c r="L8" s="260"/>
      <c r="Q8" s="261"/>
      <c r="R8" s="261"/>
      <c r="S8" s="261"/>
      <c r="T8" s="277"/>
      <c r="U8" s="278"/>
      <c r="V8" s="279"/>
      <c r="W8" s="277"/>
      <c r="X8" s="277" t="s">
        <v>168</v>
      </c>
      <c r="Y8" s="277"/>
      <c r="Z8" s="277"/>
      <c r="AA8" s="277"/>
      <c r="AB8" s="277"/>
      <c r="AC8" s="277"/>
      <c r="AD8" s="277"/>
      <c r="AE8" s="277"/>
      <c r="AF8" s="279"/>
      <c r="AG8" s="277"/>
      <c r="AH8" s="277"/>
      <c r="AI8" s="277"/>
      <c r="AJ8" s="277"/>
      <c r="AK8" s="277"/>
      <c r="AL8" s="277"/>
      <c r="AM8" s="277"/>
      <c r="AN8" s="277"/>
      <c r="AO8" s="278"/>
      <c r="AP8" s="277"/>
      <c r="AQ8" s="277"/>
      <c r="AR8" s="277"/>
      <c r="AY8" s="262"/>
      <c r="AZ8" s="260"/>
      <c r="BI8" s="262"/>
      <c r="BJ8" s="260"/>
      <c r="BL8" s="263"/>
      <c r="BS8" s="262"/>
      <c r="BT8" s="260"/>
      <c r="BV8" s="273"/>
      <c r="CD8" s="260"/>
      <c r="CL8" s="262"/>
    </row>
    <row r="9" spans="1:91" s="141" customFormat="1" x14ac:dyDescent="0.2">
      <c r="A9" s="156" t="s">
        <v>898</v>
      </c>
      <c r="B9" s="456"/>
      <c r="K9" s="462"/>
      <c r="L9" s="456"/>
      <c r="T9" s="459"/>
      <c r="U9" s="463"/>
      <c r="V9" s="464"/>
      <c r="W9" s="459"/>
      <c r="X9" s="459"/>
      <c r="Y9" s="459"/>
      <c r="Z9" s="459"/>
      <c r="AA9" s="459"/>
      <c r="AB9" s="459"/>
      <c r="AC9" s="459"/>
      <c r="AD9" s="459"/>
      <c r="AE9" s="459"/>
      <c r="AF9" s="464"/>
      <c r="AG9" s="459"/>
      <c r="AH9" s="459"/>
      <c r="AI9" s="459"/>
      <c r="AJ9" s="459"/>
      <c r="AK9" s="459"/>
      <c r="AL9" s="459"/>
      <c r="AM9" s="459"/>
      <c r="AN9" s="459"/>
      <c r="AO9" s="463"/>
      <c r="AP9" s="459"/>
      <c r="AQ9" s="459"/>
      <c r="AR9" s="459"/>
      <c r="AY9" s="457"/>
      <c r="AZ9" s="456"/>
      <c r="BI9" s="457"/>
      <c r="BJ9" s="456"/>
      <c r="BS9" s="457"/>
      <c r="BT9" s="456"/>
      <c r="BV9" s="459"/>
      <c r="CD9" s="456"/>
      <c r="CL9" s="457"/>
    </row>
    <row r="10" spans="1:91" x14ac:dyDescent="0.2">
      <c r="A10" s="3" t="s">
        <v>136</v>
      </c>
      <c r="B10" s="50"/>
      <c r="C10" s="51"/>
      <c r="D10" s="51"/>
      <c r="E10" s="51"/>
      <c r="F10" s="51"/>
      <c r="G10" s="51"/>
      <c r="H10" s="49"/>
      <c r="I10" s="49"/>
      <c r="J10" s="21"/>
      <c r="K10" s="22"/>
      <c r="L10" s="26"/>
      <c r="M10" s="21"/>
      <c r="N10" s="21"/>
      <c r="O10" s="21"/>
      <c r="P10" s="21"/>
      <c r="Q10" s="21"/>
      <c r="R10" s="21"/>
      <c r="S10" s="21"/>
      <c r="T10" s="21"/>
      <c r="U10" s="22"/>
      <c r="V10" s="26"/>
      <c r="W10" s="452"/>
      <c r="X10" s="21"/>
      <c r="Y10" s="21"/>
      <c r="Z10" s="21"/>
      <c r="AA10" s="21"/>
      <c r="AB10" s="21"/>
      <c r="AC10" s="21"/>
      <c r="AD10" s="21"/>
      <c r="AE10" s="21"/>
      <c r="AF10" s="26"/>
      <c r="AG10" s="21"/>
      <c r="AH10" s="21"/>
      <c r="AI10" s="21"/>
      <c r="AJ10" s="21"/>
      <c r="AK10" s="21"/>
      <c r="AL10" s="21"/>
      <c r="AM10" s="21"/>
      <c r="AN10" s="21"/>
      <c r="AO10" s="22"/>
      <c r="AP10" s="21"/>
      <c r="AQ10" s="21"/>
      <c r="AR10" s="21"/>
      <c r="AS10" s="21"/>
      <c r="AT10" s="21"/>
      <c r="AU10" s="21"/>
      <c r="AV10" s="21"/>
      <c r="AW10" s="49"/>
      <c r="AX10" s="49"/>
      <c r="AY10" s="57"/>
      <c r="AZ10" s="162" t="s">
        <v>165</v>
      </c>
      <c r="BA10" s="49"/>
      <c r="BB10" s="49"/>
      <c r="BC10" s="49"/>
      <c r="BD10" s="49"/>
      <c r="BE10" s="49"/>
      <c r="BF10" s="49"/>
      <c r="BG10" s="21"/>
      <c r="BH10" s="21"/>
      <c r="BI10" s="22"/>
      <c r="BJ10" s="26"/>
      <c r="BK10" s="21"/>
      <c r="BL10" s="21"/>
      <c r="BM10" s="21"/>
      <c r="BN10" s="21"/>
      <c r="BO10" s="21"/>
      <c r="BP10" s="453"/>
      <c r="BQ10" s="21"/>
      <c r="BR10" s="21"/>
      <c r="BS10" s="22"/>
      <c r="BT10" s="26"/>
      <c r="BU10" s="21"/>
      <c r="BV10" s="21"/>
      <c r="BW10" s="21"/>
      <c r="BX10" s="21"/>
      <c r="BY10" s="21"/>
      <c r="BZ10" s="21"/>
      <c r="CA10" s="21"/>
      <c r="CB10" s="21"/>
      <c r="CC10" s="21"/>
      <c r="CD10" s="26"/>
      <c r="CE10" s="21"/>
      <c r="CF10" s="21"/>
      <c r="CG10" s="21"/>
      <c r="CH10" s="21"/>
      <c r="CI10" s="21"/>
      <c r="CJ10" s="21"/>
      <c r="CK10" s="21"/>
      <c r="CL10" s="22"/>
    </row>
    <row r="11" spans="1:91" x14ac:dyDescent="0.2">
      <c r="A11" s="3" t="s">
        <v>0</v>
      </c>
      <c r="B11" s="50"/>
      <c r="C11" s="51"/>
      <c r="D11" s="51"/>
      <c r="E11" s="51"/>
      <c r="F11" s="51"/>
      <c r="G11" s="51"/>
      <c r="H11" s="21"/>
      <c r="I11" s="21"/>
      <c r="J11" s="21"/>
      <c r="K11" s="22"/>
      <c r="L11" s="26"/>
      <c r="M11" s="21"/>
      <c r="N11" s="21"/>
      <c r="O11" s="21"/>
      <c r="P11" s="21"/>
      <c r="Q11" s="21"/>
      <c r="R11" s="21"/>
      <c r="S11" s="21"/>
      <c r="T11" s="21"/>
      <c r="U11" s="22"/>
      <c r="V11" s="26"/>
      <c r="W11" s="21"/>
      <c r="X11" s="21"/>
      <c r="Y11" s="21"/>
      <c r="Z11" s="21"/>
      <c r="AA11" s="21"/>
      <c r="AB11" s="21"/>
      <c r="AC11" s="21"/>
      <c r="AD11" s="21"/>
      <c r="AE11" s="21"/>
      <c r="AF11" s="26"/>
      <c r="AG11" s="21"/>
      <c r="AH11" s="21"/>
      <c r="AI11" s="21"/>
      <c r="AJ11" s="21"/>
      <c r="AK11" s="21"/>
      <c r="AL11" s="21"/>
      <c r="AM11" s="21"/>
      <c r="AN11" s="21"/>
      <c r="AO11" s="22"/>
      <c r="AP11" s="21"/>
      <c r="AQ11" s="21"/>
      <c r="AR11" s="21"/>
      <c r="AS11" s="21"/>
      <c r="AT11" s="21"/>
      <c r="AU11" s="21"/>
      <c r="AV11" s="21"/>
      <c r="AW11" s="49"/>
      <c r="AX11" s="49"/>
      <c r="AY11" s="57"/>
      <c r="AZ11" s="162" t="s">
        <v>535</v>
      </c>
      <c r="BA11" s="49"/>
      <c r="BB11" s="49"/>
      <c r="BC11" s="49"/>
      <c r="BD11" s="49"/>
      <c r="BE11" s="49"/>
      <c r="BF11" s="49"/>
      <c r="BG11" s="21"/>
      <c r="BH11" s="21"/>
      <c r="BI11" s="22"/>
      <c r="BJ11" s="26"/>
      <c r="BK11" s="21"/>
      <c r="BL11" s="21"/>
      <c r="BM11" s="21"/>
      <c r="BN11" s="21"/>
      <c r="BO11" s="21"/>
      <c r="BP11" s="21"/>
      <c r="BQ11" s="21"/>
      <c r="BR11" s="21"/>
      <c r="BS11" s="22"/>
      <c r="BT11" s="26"/>
      <c r="BU11" s="21"/>
      <c r="BV11" s="49"/>
      <c r="BW11" s="49"/>
      <c r="BX11" s="49"/>
      <c r="BY11" s="21"/>
      <c r="BZ11" s="21"/>
      <c r="CA11" s="21"/>
      <c r="CB11" s="21"/>
      <c r="CC11" s="21"/>
      <c r="CD11" s="26"/>
      <c r="CE11" s="21"/>
      <c r="CF11" s="21"/>
      <c r="CG11" s="21"/>
      <c r="CH11" s="21"/>
      <c r="CI11" s="21"/>
      <c r="CJ11" s="21"/>
      <c r="CK11" s="21"/>
      <c r="CL11" s="22"/>
    </row>
    <row r="12" spans="1:91" x14ac:dyDescent="0.2">
      <c r="A12" s="3" t="s">
        <v>2</v>
      </c>
      <c r="B12" s="24"/>
      <c r="C12" s="23"/>
      <c r="D12" s="23"/>
      <c r="E12" s="23"/>
      <c r="F12" s="23"/>
      <c r="G12" s="23"/>
      <c r="H12" s="14"/>
      <c r="I12" s="14"/>
      <c r="J12" s="14"/>
      <c r="K12" s="15"/>
      <c r="L12" s="16"/>
      <c r="M12" s="14"/>
      <c r="N12" s="14"/>
      <c r="O12" s="14"/>
      <c r="P12" s="14"/>
      <c r="Q12" s="14"/>
      <c r="R12" s="14"/>
      <c r="S12" s="29"/>
      <c r="T12" s="14"/>
      <c r="U12" s="15"/>
      <c r="V12" s="16"/>
      <c r="W12" s="14"/>
      <c r="X12" s="14"/>
      <c r="Y12" s="14"/>
      <c r="Z12" s="14"/>
      <c r="AA12" s="14"/>
      <c r="AB12" s="14"/>
      <c r="AC12" s="14"/>
      <c r="AD12" s="14"/>
      <c r="AE12" s="14"/>
      <c r="AF12" s="16"/>
      <c r="AG12" s="14"/>
      <c r="AH12" s="29"/>
      <c r="AI12" s="14"/>
      <c r="AJ12" s="14"/>
      <c r="AK12" s="14"/>
      <c r="AL12" s="14"/>
      <c r="AM12" s="14"/>
      <c r="AN12" s="14"/>
      <c r="AO12" s="15"/>
      <c r="AP12" s="14"/>
      <c r="AQ12" s="14"/>
      <c r="AR12" s="14"/>
      <c r="AS12" s="14"/>
      <c r="AT12" s="14"/>
      <c r="AU12" s="14"/>
      <c r="AV12" s="14"/>
      <c r="AW12" s="29"/>
      <c r="AX12" s="29"/>
      <c r="AY12" s="55"/>
      <c r="AZ12" s="161" t="s">
        <v>536</v>
      </c>
      <c r="BA12" s="29"/>
      <c r="BB12" s="29"/>
      <c r="BC12" s="29"/>
      <c r="BD12" s="29"/>
      <c r="BE12" s="29"/>
      <c r="BF12" s="29"/>
      <c r="BG12" s="14"/>
      <c r="BH12" s="14"/>
      <c r="BI12" s="15"/>
      <c r="BJ12" s="16"/>
      <c r="BK12" s="14"/>
      <c r="BL12" s="29"/>
      <c r="BM12" s="14"/>
      <c r="BN12" s="14"/>
      <c r="BO12" s="14"/>
      <c r="BP12" s="14"/>
      <c r="BQ12" s="14"/>
      <c r="BR12" s="14"/>
      <c r="BS12" s="15"/>
      <c r="BT12" s="16"/>
      <c r="BU12" s="14"/>
      <c r="BV12" s="123" t="s">
        <v>151</v>
      </c>
      <c r="BW12" s="29"/>
      <c r="BX12" s="29"/>
      <c r="BY12" s="14"/>
      <c r="BZ12" s="14"/>
      <c r="CA12" s="14"/>
      <c r="CB12" s="14"/>
      <c r="CC12" s="14"/>
      <c r="CD12" s="16"/>
      <c r="CE12" s="14"/>
      <c r="CF12" s="14"/>
      <c r="CG12" s="14"/>
      <c r="CH12" s="14"/>
      <c r="CI12" s="14"/>
      <c r="CJ12" s="14"/>
      <c r="CK12" s="14"/>
      <c r="CL12" s="15"/>
    </row>
    <row r="13" spans="1:91" s="142" customFormat="1" x14ac:dyDescent="0.2">
      <c r="A13" s="155" t="s">
        <v>4</v>
      </c>
      <c r="B13" s="320"/>
      <c r="C13" s="321"/>
      <c r="D13" s="321"/>
      <c r="E13" s="321"/>
      <c r="F13" s="321"/>
      <c r="G13" s="321"/>
      <c r="H13" s="307"/>
      <c r="I13" s="307"/>
      <c r="J13" s="307"/>
      <c r="K13" s="310"/>
      <c r="L13" s="306"/>
      <c r="M13" s="307"/>
      <c r="N13" s="307"/>
      <c r="O13" s="307"/>
      <c r="P13" s="307"/>
      <c r="Q13" s="307"/>
      <c r="R13" s="307"/>
      <c r="S13" s="307"/>
      <c r="T13" s="307"/>
      <c r="U13" s="310"/>
      <c r="V13" s="306"/>
      <c r="W13" s="307"/>
      <c r="X13" s="307"/>
      <c r="Y13" s="307"/>
      <c r="Z13" s="307"/>
      <c r="AA13" s="307"/>
      <c r="AB13" s="307"/>
      <c r="AC13" s="307"/>
      <c r="AD13" s="307"/>
      <c r="AE13" s="307"/>
      <c r="AF13" s="306"/>
      <c r="AG13" s="307"/>
      <c r="AH13" s="307"/>
      <c r="AI13" s="307"/>
      <c r="AJ13" s="307"/>
      <c r="AK13" s="307"/>
      <c r="AL13" s="307"/>
      <c r="AM13" s="307"/>
      <c r="AN13" s="307"/>
      <c r="AO13" s="310"/>
      <c r="AP13" s="318"/>
      <c r="AQ13" s="307"/>
      <c r="AR13" s="307"/>
      <c r="AS13" s="307"/>
      <c r="AT13" s="307"/>
      <c r="AU13" s="307"/>
      <c r="AV13" s="307"/>
      <c r="AW13" s="307"/>
      <c r="AX13" s="307"/>
      <c r="AY13" s="310"/>
      <c r="AZ13" s="306"/>
      <c r="BA13" s="317"/>
      <c r="BB13" s="307"/>
      <c r="BC13" s="307"/>
      <c r="BD13" s="307"/>
      <c r="BE13" s="307"/>
      <c r="BF13" s="307"/>
      <c r="BG13" s="307"/>
      <c r="BH13" s="307"/>
      <c r="BI13" s="310"/>
      <c r="BJ13" s="306"/>
      <c r="BK13" s="307"/>
      <c r="BL13" s="307"/>
      <c r="BM13" s="307"/>
      <c r="BN13" s="307"/>
      <c r="BO13" s="307"/>
      <c r="BP13" s="307"/>
      <c r="BQ13" s="307"/>
      <c r="BR13" s="307"/>
      <c r="BS13" s="310"/>
      <c r="BT13" s="306"/>
      <c r="BU13" s="307"/>
      <c r="BV13" s="307"/>
      <c r="BW13" s="307"/>
      <c r="BX13" s="307"/>
      <c r="BY13" s="307"/>
      <c r="BZ13" s="307"/>
      <c r="CA13" s="307"/>
      <c r="CB13" s="307"/>
      <c r="CC13" s="307"/>
      <c r="CD13" s="306"/>
      <c r="CE13" s="307"/>
      <c r="CF13" s="307"/>
      <c r="CG13" s="307"/>
      <c r="CH13" s="307"/>
      <c r="CI13" s="307"/>
      <c r="CJ13" s="307"/>
      <c r="CK13" s="307"/>
      <c r="CL13" s="310"/>
    </row>
    <row r="14" spans="1:91" s="141" customFormat="1" x14ac:dyDescent="0.2">
      <c r="A14" s="156" t="s">
        <v>3</v>
      </c>
      <c r="B14" s="288"/>
      <c r="C14" s="289"/>
      <c r="D14" s="289"/>
      <c r="E14" s="289"/>
      <c r="F14" s="289"/>
      <c r="G14" s="289"/>
      <c r="H14" s="289"/>
      <c r="I14" s="289"/>
      <c r="J14" s="289"/>
      <c r="K14" s="292"/>
      <c r="L14" s="288"/>
      <c r="M14" s="289"/>
      <c r="N14" s="289"/>
      <c r="O14" s="289"/>
      <c r="P14" s="289"/>
      <c r="Q14" s="289"/>
      <c r="R14" s="289"/>
      <c r="S14" s="289"/>
      <c r="T14" s="289"/>
      <c r="U14" s="292"/>
      <c r="V14" s="288"/>
      <c r="W14" s="289"/>
      <c r="X14" s="289"/>
      <c r="Y14" s="289"/>
      <c r="Z14" s="289"/>
      <c r="AA14" s="289"/>
      <c r="AB14" s="289"/>
      <c r="AC14" s="289"/>
      <c r="AD14" s="289"/>
      <c r="AE14" s="289"/>
      <c r="AF14" s="288"/>
      <c r="AG14" s="289"/>
      <c r="AH14" s="289"/>
      <c r="AI14" s="300"/>
      <c r="AJ14" s="289"/>
      <c r="AK14" s="289"/>
      <c r="AL14" s="289"/>
      <c r="AM14" s="289"/>
      <c r="AN14" s="289"/>
      <c r="AO14" s="292"/>
      <c r="AP14" s="289"/>
      <c r="AQ14" s="289"/>
      <c r="AR14" s="289"/>
      <c r="AS14" s="289"/>
      <c r="AT14" s="289"/>
      <c r="AU14" s="289"/>
      <c r="AV14" s="289"/>
      <c r="AW14" s="289"/>
      <c r="AX14" s="289"/>
      <c r="AY14" s="292"/>
      <c r="AZ14" s="288"/>
      <c r="BA14" s="331"/>
      <c r="BB14" s="289"/>
      <c r="BC14" s="289"/>
      <c r="BD14" s="289"/>
      <c r="BE14" s="289"/>
      <c r="BF14" s="289"/>
      <c r="BG14" s="289"/>
      <c r="BH14" s="289"/>
      <c r="BI14" s="292"/>
      <c r="BJ14" s="288"/>
      <c r="BK14" s="289"/>
      <c r="BL14" s="289"/>
      <c r="BM14" s="289"/>
      <c r="BN14" s="289"/>
      <c r="BO14" s="289"/>
      <c r="BP14" s="289"/>
      <c r="BQ14" s="289"/>
      <c r="BR14" s="289"/>
      <c r="BS14" s="292"/>
      <c r="BT14" s="288"/>
      <c r="BU14" s="289"/>
      <c r="BV14" s="304" t="s">
        <v>49</v>
      </c>
      <c r="BW14" s="291"/>
      <c r="BX14" s="291"/>
      <c r="BY14" s="289"/>
      <c r="BZ14" s="289"/>
      <c r="CA14" s="289"/>
      <c r="CB14" s="289"/>
      <c r="CC14" s="289"/>
      <c r="CD14" s="288"/>
      <c r="CE14" s="289"/>
      <c r="CF14" s="289"/>
      <c r="CG14" s="289"/>
      <c r="CH14" s="289"/>
      <c r="CI14" s="289"/>
      <c r="CJ14" s="289"/>
      <c r="CK14" s="289"/>
      <c r="CL14" s="292"/>
    </row>
    <row r="15" spans="1:91" x14ac:dyDescent="0.2">
      <c r="A15" s="3" t="s">
        <v>145</v>
      </c>
      <c r="B15" s="16"/>
      <c r="C15" s="14"/>
      <c r="D15" s="14"/>
      <c r="E15" s="14"/>
      <c r="F15" s="14"/>
      <c r="G15" s="14"/>
      <c r="H15" s="14"/>
      <c r="I15" s="14"/>
      <c r="J15" s="14"/>
      <c r="K15" s="15"/>
      <c r="L15" s="16"/>
      <c r="M15" s="14"/>
      <c r="N15" s="14"/>
      <c r="O15" s="14"/>
      <c r="P15" s="14"/>
      <c r="Q15" s="14"/>
      <c r="R15" s="14"/>
      <c r="S15" s="14"/>
      <c r="T15" s="14"/>
      <c r="U15" s="15"/>
      <c r="V15" s="16"/>
      <c r="W15" s="14"/>
      <c r="X15" s="14"/>
      <c r="Y15" s="14"/>
      <c r="Z15" s="14"/>
      <c r="AA15" s="14"/>
      <c r="AB15" s="14"/>
      <c r="AC15" s="14"/>
      <c r="AD15" s="14"/>
      <c r="AE15" s="14"/>
      <c r="AF15" s="16"/>
      <c r="AG15" s="14"/>
      <c r="AH15" s="14"/>
      <c r="AI15" s="14"/>
      <c r="AJ15" s="14"/>
      <c r="AK15" s="14"/>
      <c r="AL15" s="14"/>
      <c r="AM15" s="14"/>
      <c r="AN15" s="14"/>
      <c r="AO15" s="15"/>
      <c r="AP15" s="14"/>
      <c r="AQ15" s="14"/>
      <c r="AR15" s="14"/>
      <c r="AS15" s="14"/>
      <c r="AT15" s="14"/>
      <c r="AU15" s="14"/>
      <c r="AV15" s="14"/>
      <c r="AW15" s="14"/>
      <c r="AX15" s="14"/>
      <c r="AY15" s="15"/>
      <c r="AZ15" s="16"/>
      <c r="BA15" s="30"/>
      <c r="BB15" s="14"/>
      <c r="BC15" s="14"/>
      <c r="BD15" s="14"/>
      <c r="BE15" s="14"/>
      <c r="BF15" s="14"/>
      <c r="BG15" s="14"/>
      <c r="BH15" s="14"/>
      <c r="BI15" s="15"/>
      <c r="BJ15" s="16"/>
      <c r="BK15" s="14"/>
      <c r="BL15" s="14"/>
      <c r="BM15" s="14"/>
      <c r="BN15" s="14"/>
      <c r="BO15" s="14"/>
      <c r="BP15" s="14"/>
      <c r="BQ15" s="14"/>
      <c r="BR15" s="14"/>
      <c r="BS15" s="15"/>
      <c r="BT15" s="16"/>
      <c r="BU15" s="14"/>
      <c r="BV15" s="29"/>
      <c r="BW15" s="29"/>
      <c r="BX15" s="29"/>
      <c r="BY15" s="14"/>
      <c r="BZ15" s="14"/>
      <c r="CA15" s="14"/>
      <c r="CB15" s="14"/>
      <c r="CC15" s="14"/>
      <c r="CD15" s="16"/>
      <c r="CE15" s="14"/>
      <c r="CF15" s="14"/>
      <c r="CG15" s="14"/>
      <c r="CH15" s="14"/>
      <c r="CI15" s="14"/>
      <c r="CJ15" s="14"/>
      <c r="CK15" s="14"/>
      <c r="CL15" s="15"/>
    </row>
    <row r="16" spans="1:91" s="142" customFormat="1" x14ac:dyDescent="0.2">
      <c r="A16" s="155" t="s">
        <v>5</v>
      </c>
      <c r="B16" s="306"/>
      <c r="C16" s="307"/>
      <c r="D16" s="307"/>
      <c r="E16" s="307"/>
      <c r="F16" s="307"/>
      <c r="G16" s="307"/>
      <c r="H16" s="307"/>
      <c r="I16" s="307"/>
      <c r="J16" s="307"/>
      <c r="K16" s="310"/>
      <c r="L16" s="306"/>
      <c r="M16" s="317"/>
      <c r="N16" s="317"/>
      <c r="O16" s="336"/>
      <c r="P16" s="317"/>
      <c r="Q16" s="317"/>
      <c r="R16" s="307"/>
      <c r="S16" s="307"/>
      <c r="T16" s="307"/>
      <c r="U16" s="310"/>
      <c r="V16" s="306"/>
      <c r="W16" s="307"/>
      <c r="X16" s="307"/>
      <c r="Y16" s="307"/>
      <c r="Z16" s="307"/>
      <c r="AA16" s="307"/>
      <c r="AB16" s="307"/>
      <c r="AC16" s="307"/>
      <c r="AD16" s="307"/>
      <c r="AE16" s="337"/>
      <c r="AF16" s="338"/>
      <c r="AG16" s="339"/>
      <c r="AH16" s="340" t="s">
        <v>46</v>
      </c>
      <c r="AI16" s="339"/>
      <c r="AJ16" s="339"/>
      <c r="AK16" s="337"/>
      <c r="AL16" s="307"/>
      <c r="AM16" s="307"/>
      <c r="AN16" s="307"/>
      <c r="AO16" s="310"/>
      <c r="AP16" s="307"/>
      <c r="AQ16" s="307"/>
      <c r="AR16" s="307"/>
      <c r="AS16" s="307"/>
      <c r="AT16" s="341"/>
      <c r="AU16" s="317"/>
      <c r="AV16" s="317"/>
      <c r="AW16" s="336"/>
      <c r="AX16" s="317"/>
      <c r="AY16" s="342"/>
      <c r="AZ16" s="332"/>
      <c r="BA16" s="317"/>
      <c r="BB16" s="317"/>
      <c r="BC16" s="317"/>
      <c r="BD16" s="307"/>
      <c r="BE16" s="307"/>
      <c r="BF16" s="307"/>
      <c r="BG16" s="307"/>
      <c r="BH16" s="307"/>
      <c r="BI16" s="310"/>
      <c r="BJ16" s="306"/>
      <c r="BK16" s="307"/>
      <c r="BL16" s="307"/>
      <c r="BM16" s="307"/>
      <c r="BN16" s="307"/>
      <c r="BO16" s="307"/>
      <c r="BP16" s="307"/>
      <c r="BQ16" s="307"/>
      <c r="BR16" s="307"/>
      <c r="BS16" s="310"/>
      <c r="BT16" s="306"/>
      <c r="BU16" s="343"/>
      <c r="BV16" s="344"/>
      <c r="BW16" s="308"/>
      <c r="BX16" s="308"/>
      <c r="BY16" s="307"/>
      <c r="BZ16" s="307"/>
      <c r="CA16" s="307"/>
      <c r="CB16" s="307"/>
      <c r="CC16" s="307"/>
      <c r="CD16" s="306"/>
      <c r="CE16" s="307"/>
      <c r="CF16" s="307"/>
      <c r="CG16" s="307"/>
      <c r="CH16" s="307"/>
      <c r="CI16" s="307"/>
      <c r="CJ16" s="307"/>
      <c r="CK16" s="307"/>
      <c r="CL16" s="310"/>
    </row>
    <row r="17" spans="1:90" s="141" customFormat="1" x14ac:dyDescent="0.2">
      <c r="A17" s="156" t="s">
        <v>85</v>
      </c>
      <c r="B17" s="288"/>
      <c r="C17" s="289"/>
      <c r="D17" s="289"/>
      <c r="E17" s="289"/>
      <c r="F17" s="289"/>
      <c r="G17" s="289"/>
      <c r="H17" s="289"/>
      <c r="I17" s="289"/>
      <c r="J17" s="289"/>
      <c r="K17" s="292"/>
      <c r="L17" s="288"/>
      <c r="M17" s="289"/>
      <c r="N17" s="289"/>
      <c r="O17" s="289"/>
      <c r="P17" s="289"/>
      <c r="Q17" s="289"/>
      <c r="R17" s="289"/>
      <c r="S17" s="289"/>
      <c r="T17" s="289"/>
      <c r="U17" s="292"/>
      <c r="V17" s="288"/>
      <c r="W17" s="289"/>
      <c r="X17" s="289"/>
      <c r="Y17" s="289"/>
      <c r="Z17" s="289"/>
      <c r="AA17" s="289"/>
      <c r="AB17" s="289"/>
      <c r="AC17" s="289"/>
      <c r="AD17" s="289"/>
      <c r="AE17" s="289"/>
      <c r="AF17" s="288"/>
      <c r="AG17" s="289"/>
      <c r="AH17" s="289"/>
      <c r="AI17" s="289"/>
      <c r="AJ17" s="289"/>
      <c r="AK17" s="289"/>
      <c r="AL17" s="289"/>
      <c r="AM17" s="289"/>
      <c r="AN17" s="289"/>
      <c r="AO17" s="292"/>
      <c r="AP17" s="289"/>
      <c r="AQ17" s="289"/>
      <c r="AR17" s="289"/>
      <c r="AS17" s="289"/>
      <c r="AT17" s="289"/>
      <c r="AU17" s="289"/>
      <c r="AV17" s="289"/>
      <c r="AW17" s="289"/>
      <c r="AX17" s="289"/>
      <c r="AY17" s="292"/>
      <c r="AZ17" s="288"/>
      <c r="BA17" s="331"/>
      <c r="BB17" s="289"/>
      <c r="BC17" s="289"/>
      <c r="BD17" s="289"/>
      <c r="BE17" s="289"/>
      <c r="BF17" s="289"/>
      <c r="BG17" s="289"/>
      <c r="BH17" s="289"/>
      <c r="BI17" s="292"/>
      <c r="BJ17" s="288"/>
      <c r="BK17" s="289"/>
      <c r="BL17" s="289"/>
      <c r="BM17" s="289"/>
      <c r="BN17" s="289"/>
      <c r="BO17" s="289"/>
      <c r="BP17" s="289"/>
      <c r="BQ17" s="289"/>
      <c r="BR17" s="289"/>
      <c r="BS17" s="292"/>
      <c r="BT17" s="288"/>
      <c r="BU17" s="289"/>
      <c r="BV17" s="304" t="s">
        <v>50</v>
      </c>
      <c r="BW17" s="291"/>
      <c r="BX17" s="291"/>
      <c r="BY17" s="289"/>
      <c r="BZ17" s="289"/>
      <c r="CA17" s="289"/>
      <c r="CB17" s="289"/>
      <c r="CC17" s="289"/>
      <c r="CD17" s="288"/>
      <c r="CE17" s="289"/>
      <c r="CF17" s="289"/>
      <c r="CG17" s="289"/>
      <c r="CH17" s="289"/>
      <c r="CI17" s="289"/>
      <c r="CJ17" s="289"/>
      <c r="CK17" s="289"/>
      <c r="CL17" s="292"/>
    </row>
    <row r="18" spans="1:90" s="142" customFormat="1" x14ac:dyDescent="0.2">
      <c r="A18" s="155" t="s">
        <v>252</v>
      </c>
      <c r="B18" s="306"/>
      <c r="C18" s="307"/>
      <c r="D18" s="307"/>
      <c r="E18" s="307"/>
      <c r="F18" s="307"/>
      <c r="G18" s="307"/>
      <c r="H18" s="307"/>
      <c r="I18" s="307"/>
      <c r="J18" s="307"/>
      <c r="K18" s="310"/>
      <c r="L18" s="306"/>
      <c r="M18" s="307"/>
      <c r="N18" s="307"/>
      <c r="O18" s="307"/>
      <c r="P18" s="307"/>
      <c r="Q18" s="307"/>
      <c r="R18" s="307"/>
      <c r="S18" s="307"/>
      <c r="T18" s="307"/>
      <c r="U18" s="310"/>
      <c r="V18" s="306"/>
      <c r="W18" s="307"/>
      <c r="X18" s="307"/>
      <c r="Y18" s="307"/>
      <c r="Z18" s="307"/>
      <c r="AA18" s="307"/>
      <c r="AB18" s="307"/>
      <c r="AC18" s="307"/>
      <c r="AD18" s="307"/>
      <c r="AE18" s="307"/>
      <c r="AF18" s="306"/>
      <c r="AG18" s="307"/>
      <c r="AH18" s="307"/>
      <c r="AI18" s="307"/>
      <c r="AJ18" s="307"/>
      <c r="AK18" s="307"/>
      <c r="AL18" s="307"/>
      <c r="AM18" s="307"/>
      <c r="AN18" s="307"/>
      <c r="AO18" s="310"/>
      <c r="AP18" s="307"/>
      <c r="AQ18" s="307"/>
      <c r="AR18" s="307"/>
      <c r="AS18" s="307"/>
      <c r="AT18" s="307"/>
      <c r="AU18" s="307"/>
      <c r="AV18" s="307"/>
      <c r="AW18" s="307"/>
      <c r="AX18" s="307"/>
      <c r="AY18" s="310"/>
      <c r="AZ18" s="306"/>
      <c r="BA18" s="317"/>
      <c r="BB18" s="307"/>
      <c r="BC18" s="307"/>
      <c r="BD18" s="307"/>
      <c r="BE18" s="307"/>
      <c r="BF18" s="307"/>
      <c r="BG18" s="307"/>
      <c r="BH18" s="307"/>
      <c r="BI18" s="310"/>
      <c r="BJ18" s="306"/>
      <c r="BK18" s="307"/>
      <c r="BL18" s="307"/>
      <c r="BM18" s="307"/>
      <c r="BN18" s="307"/>
      <c r="BO18" s="307"/>
      <c r="BP18" s="307"/>
      <c r="BQ18" s="307"/>
      <c r="BR18" s="307"/>
      <c r="BS18" s="310"/>
      <c r="BT18" s="306"/>
      <c r="BU18" s="307"/>
      <c r="BV18" s="344"/>
      <c r="BW18" s="308"/>
      <c r="BX18" s="308"/>
      <c r="BY18" s="307"/>
      <c r="BZ18" s="307"/>
      <c r="CA18" s="307"/>
      <c r="CB18" s="307"/>
      <c r="CC18" s="307"/>
      <c r="CD18" s="306"/>
      <c r="CE18" s="307"/>
      <c r="CF18" s="307"/>
      <c r="CG18" s="307"/>
      <c r="CH18" s="307"/>
      <c r="CI18" s="307"/>
      <c r="CJ18" s="307"/>
      <c r="CK18" s="307"/>
      <c r="CL18" s="310"/>
    </row>
    <row r="19" spans="1:90" s="141" customFormat="1" x14ac:dyDescent="0.2">
      <c r="A19" s="156" t="s">
        <v>7</v>
      </c>
      <c r="B19" s="346"/>
      <c r="C19" s="347" t="s">
        <v>254</v>
      </c>
      <c r="D19" s="347"/>
      <c r="E19" s="347"/>
      <c r="F19" s="301"/>
      <c r="G19" s="301"/>
      <c r="H19" s="289"/>
      <c r="I19" s="289"/>
      <c r="J19" s="289"/>
      <c r="K19" s="292"/>
      <c r="L19" s="288"/>
      <c r="M19" s="289"/>
      <c r="N19" s="289"/>
      <c r="O19" s="289"/>
      <c r="P19" s="289"/>
      <c r="Q19" s="289"/>
      <c r="R19" s="289"/>
      <c r="S19" s="289"/>
      <c r="T19" s="289"/>
      <c r="U19" s="292"/>
      <c r="V19" s="288"/>
      <c r="W19" s="289"/>
      <c r="X19" s="289"/>
      <c r="Y19" s="289"/>
      <c r="Z19" s="289"/>
      <c r="AA19" s="289"/>
      <c r="AB19" s="289"/>
      <c r="AC19" s="289"/>
      <c r="AD19" s="289"/>
      <c r="AE19" s="289"/>
      <c r="AF19" s="288"/>
      <c r="AG19" s="289"/>
      <c r="AH19" s="289"/>
      <c r="AI19" s="289"/>
      <c r="AJ19" s="289"/>
      <c r="AK19" s="289"/>
      <c r="AL19" s="289"/>
      <c r="AM19" s="289"/>
      <c r="AN19" s="289"/>
      <c r="AO19" s="292"/>
      <c r="AP19" s="289"/>
      <c r="AQ19" s="289"/>
      <c r="AR19" s="289"/>
      <c r="AS19" s="289"/>
      <c r="AT19" s="289"/>
      <c r="AU19" s="289"/>
      <c r="AV19" s="289"/>
      <c r="AW19" s="291"/>
      <c r="AX19" s="291"/>
      <c r="AY19" s="348" t="s">
        <v>534</v>
      </c>
      <c r="AZ19" s="298"/>
      <c r="BA19" s="291"/>
      <c r="BB19" s="291"/>
      <c r="BC19" s="291"/>
      <c r="BD19" s="291"/>
      <c r="BE19" s="291"/>
      <c r="BF19" s="291"/>
      <c r="BG19" s="289"/>
      <c r="BH19" s="289"/>
      <c r="BI19" s="292"/>
      <c r="BJ19" s="288"/>
      <c r="BK19" s="289"/>
      <c r="BL19" s="289"/>
      <c r="BM19" s="289"/>
      <c r="BN19" s="289"/>
      <c r="BO19" s="289"/>
      <c r="BP19" s="289"/>
      <c r="BQ19" s="289"/>
      <c r="BR19" s="289"/>
      <c r="BS19" s="292"/>
      <c r="BT19" s="288"/>
      <c r="BU19" s="289"/>
      <c r="BV19" s="289"/>
      <c r="BW19" s="289"/>
      <c r="BX19" s="289"/>
      <c r="BY19" s="289"/>
      <c r="BZ19" s="289"/>
      <c r="CA19" s="289"/>
      <c r="CB19" s="289"/>
      <c r="CC19" s="289"/>
      <c r="CD19" s="288"/>
      <c r="CE19" s="289"/>
      <c r="CF19" s="289"/>
      <c r="CG19" s="289"/>
      <c r="CH19" s="289"/>
      <c r="CI19" s="289"/>
      <c r="CJ19" s="289"/>
      <c r="CK19" s="289"/>
      <c r="CL19" s="292"/>
    </row>
    <row r="20" spans="1:90" x14ac:dyDescent="0.2">
      <c r="A20" s="3" t="s">
        <v>113</v>
      </c>
      <c r="B20" s="24"/>
      <c r="C20" s="165" t="s">
        <v>147</v>
      </c>
      <c r="D20" s="165"/>
      <c r="E20" s="165"/>
      <c r="F20" s="23"/>
      <c r="G20" s="23"/>
      <c r="H20" s="14"/>
      <c r="I20" s="14"/>
      <c r="J20" s="14"/>
      <c r="K20" s="15"/>
      <c r="L20" s="16"/>
      <c r="M20" s="14"/>
      <c r="N20" s="14"/>
      <c r="O20" s="14"/>
      <c r="P20" s="14"/>
      <c r="Q20" s="29"/>
      <c r="R20" s="31"/>
      <c r="S20" s="14"/>
      <c r="T20" s="14"/>
      <c r="U20" s="15"/>
      <c r="V20" s="16"/>
      <c r="W20" s="14"/>
      <c r="X20" s="14"/>
      <c r="Y20" s="14"/>
      <c r="Z20" s="14"/>
      <c r="AA20" s="14"/>
      <c r="AB20" s="14"/>
      <c r="AC20" s="14"/>
      <c r="AD20" s="14"/>
      <c r="AE20" s="14"/>
      <c r="AF20" s="16"/>
      <c r="AG20" s="14"/>
      <c r="AH20" s="14"/>
      <c r="AI20" s="14"/>
      <c r="AJ20" s="14"/>
      <c r="AK20" s="14"/>
      <c r="AL20" s="14"/>
      <c r="AM20" s="14"/>
      <c r="AN20" s="14"/>
      <c r="AO20" s="15"/>
      <c r="AP20" s="14"/>
      <c r="AQ20" s="14"/>
      <c r="AR20" s="14"/>
      <c r="AS20" s="14"/>
      <c r="AT20" s="14"/>
      <c r="AU20" s="14"/>
      <c r="AV20" s="14"/>
      <c r="AW20" s="14"/>
      <c r="AX20" s="14"/>
      <c r="AY20" s="15"/>
      <c r="AZ20" s="16"/>
      <c r="BA20" s="14"/>
      <c r="BB20" s="14"/>
      <c r="BC20" s="14"/>
      <c r="BD20" s="14"/>
      <c r="BE20" s="14"/>
      <c r="BF20" s="14"/>
      <c r="BG20" s="14"/>
      <c r="BH20" s="14"/>
      <c r="BI20" s="15"/>
      <c r="BJ20" s="16"/>
      <c r="BK20" s="14"/>
      <c r="BL20" s="14"/>
      <c r="BM20" s="14"/>
      <c r="BN20" s="14"/>
      <c r="BO20" s="14"/>
      <c r="BP20" s="14"/>
      <c r="BQ20" s="14"/>
      <c r="BR20" s="14"/>
      <c r="BS20" s="15"/>
      <c r="BT20" s="16"/>
      <c r="BU20" s="14"/>
      <c r="BV20" s="14"/>
      <c r="BW20" s="14"/>
      <c r="BX20" s="14"/>
      <c r="BY20" s="14"/>
      <c r="BZ20" s="14"/>
      <c r="CA20" s="14"/>
      <c r="CB20" s="14"/>
      <c r="CC20" s="14"/>
      <c r="CD20" s="16"/>
      <c r="CE20" s="14"/>
      <c r="CF20" s="14"/>
      <c r="CG20" s="14"/>
      <c r="CH20" s="14"/>
      <c r="CI20" s="14"/>
      <c r="CJ20" s="14"/>
      <c r="CK20" s="14"/>
      <c r="CL20" s="15"/>
    </row>
    <row r="21" spans="1:90" s="142" customFormat="1" x14ac:dyDescent="0.2">
      <c r="A21" s="155" t="s">
        <v>526</v>
      </c>
      <c r="B21" s="320"/>
      <c r="C21" s="349" t="s">
        <v>21</v>
      </c>
      <c r="D21" s="349"/>
      <c r="E21" s="349"/>
      <c r="F21" s="321"/>
      <c r="G21" s="321"/>
      <c r="H21" s="307"/>
      <c r="I21" s="307"/>
      <c r="J21" s="307"/>
      <c r="K21" s="310"/>
      <c r="L21" s="306"/>
      <c r="M21" s="307"/>
      <c r="N21" s="307"/>
      <c r="O21" s="307"/>
      <c r="P21" s="307"/>
      <c r="Q21" s="307"/>
      <c r="R21" s="344"/>
      <c r="S21" s="344"/>
      <c r="T21" s="344"/>
      <c r="U21" s="350"/>
      <c r="V21" s="351"/>
      <c r="W21" s="344"/>
      <c r="X21" s="344"/>
      <c r="Y21" s="344"/>
      <c r="Z21" s="344"/>
      <c r="AA21" s="344"/>
      <c r="AB21" s="307"/>
      <c r="AC21" s="307"/>
      <c r="AD21" s="307"/>
      <c r="AE21" s="307"/>
      <c r="AF21" s="306"/>
      <c r="AG21" s="307"/>
      <c r="AH21" s="307"/>
      <c r="AI21" s="307"/>
      <c r="AJ21" s="307"/>
      <c r="AK21" s="307"/>
      <c r="AL21" s="307"/>
      <c r="AM21" s="307"/>
      <c r="AN21" s="307"/>
      <c r="AO21" s="310"/>
      <c r="AP21" s="307"/>
      <c r="AQ21" s="307"/>
      <c r="AR21" s="307"/>
      <c r="AS21" s="307"/>
      <c r="AT21" s="307"/>
      <c r="AU21" s="307"/>
      <c r="AV21" s="307"/>
      <c r="AW21" s="307"/>
      <c r="AX21" s="307"/>
      <c r="AY21" s="310"/>
      <c r="AZ21" s="306"/>
      <c r="BA21" s="307"/>
      <c r="BB21" s="307"/>
      <c r="BC21" s="307"/>
      <c r="BD21" s="307"/>
      <c r="BE21" s="307"/>
      <c r="BF21" s="307"/>
      <c r="BG21" s="307"/>
      <c r="BH21" s="307"/>
      <c r="BI21" s="310"/>
      <c r="BJ21" s="306"/>
      <c r="BK21" s="307"/>
      <c r="BL21" s="307"/>
      <c r="BM21" s="307"/>
      <c r="BN21" s="307"/>
      <c r="BO21" s="307"/>
      <c r="BP21" s="307"/>
      <c r="BQ21" s="307"/>
      <c r="BR21" s="307"/>
      <c r="BS21" s="310"/>
      <c r="BT21" s="306"/>
      <c r="BU21" s="307"/>
      <c r="BV21" s="307"/>
      <c r="BW21" s="307"/>
      <c r="BX21" s="307"/>
      <c r="BY21" s="307"/>
      <c r="BZ21" s="307"/>
      <c r="CA21" s="307"/>
      <c r="CB21" s="307"/>
      <c r="CC21" s="307"/>
      <c r="CD21" s="306"/>
      <c r="CE21" s="307"/>
      <c r="CF21" s="307"/>
      <c r="CG21" s="307"/>
      <c r="CH21" s="307"/>
      <c r="CI21" s="307"/>
      <c r="CJ21" s="307"/>
      <c r="CK21" s="307"/>
      <c r="CL21" s="310"/>
    </row>
    <row r="22" spans="1:90" s="141" customFormat="1" x14ac:dyDescent="0.2">
      <c r="A22" s="156" t="s">
        <v>10</v>
      </c>
      <c r="B22" s="288"/>
      <c r="C22" s="289"/>
      <c r="D22" s="289"/>
      <c r="E22" s="289"/>
      <c r="F22" s="289"/>
      <c r="G22" s="289"/>
      <c r="H22" s="289"/>
      <c r="I22" s="289"/>
      <c r="J22" s="289"/>
      <c r="K22" s="292"/>
      <c r="L22" s="288"/>
      <c r="M22" s="289"/>
      <c r="N22" s="289"/>
      <c r="O22" s="289"/>
      <c r="P22" s="289"/>
      <c r="Q22" s="289"/>
      <c r="R22" s="289"/>
      <c r="S22" s="289"/>
      <c r="T22" s="289"/>
      <c r="U22" s="292"/>
      <c r="V22" s="288"/>
      <c r="W22" s="289"/>
      <c r="X22" s="289"/>
      <c r="Y22" s="289"/>
      <c r="Z22" s="289"/>
      <c r="AA22" s="289"/>
      <c r="AB22" s="289"/>
      <c r="AC22" s="289"/>
      <c r="AD22" s="289"/>
      <c r="AE22" s="289"/>
      <c r="AF22" s="288"/>
      <c r="AG22" s="289"/>
      <c r="AH22" s="289"/>
      <c r="AI22" s="289"/>
      <c r="AJ22" s="289"/>
      <c r="AK22" s="289"/>
      <c r="AL22" s="289"/>
      <c r="AM22" s="289"/>
      <c r="AN22" s="289"/>
      <c r="AO22" s="292"/>
      <c r="AP22" s="289"/>
      <c r="AQ22" s="289"/>
      <c r="AR22" s="289"/>
      <c r="AS22" s="289"/>
      <c r="AT22" s="289"/>
      <c r="AU22" s="289"/>
      <c r="AV22" s="289"/>
      <c r="AW22" s="289"/>
      <c r="AX22" s="289"/>
      <c r="AY22" s="292"/>
      <c r="AZ22" s="288"/>
      <c r="BA22" s="289"/>
      <c r="BB22" s="289"/>
      <c r="BC22" s="289"/>
      <c r="BD22" s="289"/>
      <c r="BE22" s="289"/>
      <c r="BF22" s="289"/>
      <c r="BG22" s="289"/>
      <c r="BH22" s="289"/>
      <c r="BI22" s="292"/>
      <c r="BJ22" s="288"/>
      <c r="BK22" s="289"/>
      <c r="BL22" s="289"/>
      <c r="BM22" s="289"/>
      <c r="BN22" s="289"/>
      <c r="BO22" s="289"/>
      <c r="BP22" s="289"/>
      <c r="BQ22" s="289"/>
      <c r="BR22" s="289"/>
      <c r="BS22" s="292"/>
      <c r="BT22" s="288"/>
      <c r="BU22" s="289"/>
      <c r="BV22" s="289"/>
      <c r="BW22" s="289"/>
      <c r="BX22" s="289"/>
      <c r="BY22" s="289"/>
      <c r="BZ22" s="289"/>
      <c r="CA22" s="289"/>
      <c r="CB22" s="289"/>
      <c r="CC22" s="289"/>
      <c r="CD22" s="288"/>
      <c r="CE22" s="289"/>
      <c r="CF22" s="289"/>
      <c r="CG22" s="289"/>
      <c r="CH22" s="289"/>
      <c r="CI22" s="289"/>
      <c r="CJ22" s="289"/>
      <c r="CK22" s="289"/>
      <c r="CL22" s="292"/>
    </row>
    <row r="23" spans="1:90" x14ac:dyDescent="0.2">
      <c r="A23" s="3" t="s">
        <v>183</v>
      </c>
      <c r="B23" s="16"/>
      <c r="C23" s="14"/>
      <c r="D23" s="14"/>
      <c r="E23" s="14"/>
      <c r="F23" s="14"/>
      <c r="G23" s="14"/>
      <c r="H23" s="14"/>
      <c r="I23" s="14"/>
      <c r="J23" s="14"/>
      <c r="K23" s="15"/>
      <c r="L23" s="16"/>
      <c r="M23" s="14"/>
      <c r="N23" s="14"/>
      <c r="O23" s="14"/>
      <c r="P23" s="14"/>
      <c r="Q23" s="14"/>
      <c r="R23" s="14"/>
      <c r="S23" s="14"/>
      <c r="T23" s="14"/>
      <c r="U23" s="15"/>
      <c r="V23" s="16"/>
      <c r="W23" s="14"/>
      <c r="X23" s="129"/>
      <c r="Y23" s="14"/>
      <c r="Z23" s="14"/>
      <c r="AA23" s="14"/>
      <c r="AB23" s="14"/>
      <c r="AC23" s="14"/>
      <c r="AD23" s="14"/>
      <c r="AE23" s="14"/>
      <c r="AF23" s="16"/>
      <c r="AG23" s="14"/>
      <c r="AH23" s="14"/>
      <c r="AI23" s="14"/>
      <c r="AJ23" s="14"/>
      <c r="AK23" s="14"/>
      <c r="AL23" s="14"/>
      <c r="AM23" s="14"/>
      <c r="AN23" s="14"/>
      <c r="AO23" s="15"/>
      <c r="AP23" s="14"/>
      <c r="AQ23" s="14"/>
      <c r="AR23" s="14"/>
      <c r="AS23" s="14"/>
      <c r="AT23" s="14"/>
      <c r="AU23" s="14"/>
      <c r="AV23" s="14"/>
      <c r="AW23" s="14"/>
      <c r="AX23" s="14"/>
      <c r="AY23" s="15"/>
      <c r="AZ23" s="16"/>
      <c r="BA23" s="14"/>
      <c r="BB23" s="14"/>
      <c r="BC23" s="14"/>
      <c r="BD23" s="14"/>
      <c r="BE23" s="14"/>
      <c r="BF23" s="14"/>
      <c r="BG23" s="14"/>
      <c r="BH23" s="129"/>
      <c r="BI23" s="15"/>
      <c r="BJ23" s="16"/>
      <c r="BK23" s="14"/>
      <c r="BL23" s="14"/>
      <c r="BM23" s="14"/>
      <c r="BN23" s="14"/>
      <c r="BO23" s="14"/>
      <c r="BP23" s="14"/>
      <c r="BQ23" s="14"/>
      <c r="BR23" s="14"/>
      <c r="BS23" s="15"/>
      <c r="BT23" s="16"/>
      <c r="BU23" s="14"/>
      <c r="BV23" s="14"/>
      <c r="BW23" s="14"/>
      <c r="BX23" s="14"/>
      <c r="BY23" s="14"/>
      <c r="BZ23" s="14"/>
      <c r="CA23" s="14"/>
      <c r="CB23" s="14"/>
      <c r="CC23" s="14"/>
      <c r="CD23" s="16"/>
      <c r="CE23" s="14"/>
      <c r="CF23" s="14"/>
      <c r="CG23" s="14"/>
      <c r="CH23" s="14"/>
      <c r="CI23" s="14"/>
      <c r="CJ23" s="14"/>
      <c r="CK23" s="14"/>
      <c r="CL23" s="15"/>
    </row>
    <row r="24" spans="1:90" s="142" customFormat="1" x14ac:dyDescent="0.2">
      <c r="A24" s="155" t="s">
        <v>11</v>
      </c>
      <c r="B24" s="320"/>
      <c r="C24" s="321"/>
      <c r="D24" s="321"/>
      <c r="E24" s="321"/>
      <c r="F24" s="321"/>
      <c r="G24" s="321"/>
      <c r="H24" s="307"/>
      <c r="I24" s="307"/>
      <c r="J24" s="307"/>
      <c r="K24" s="310"/>
      <c r="L24" s="306"/>
      <c r="M24" s="307"/>
      <c r="N24" s="307"/>
      <c r="O24" s="307"/>
      <c r="P24" s="307"/>
      <c r="Q24" s="307"/>
      <c r="R24" s="344" t="s">
        <v>527</v>
      </c>
      <c r="S24" s="344"/>
      <c r="T24" s="344"/>
      <c r="U24" s="350"/>
      <c r="V24" s="364"/>
      <c r="W24" s="344"/>
      <c r="X24" s="344"/>
      <c r="Y24" s="344"/>
      <c r="Z24" s="344"/>
      <c r="AA24" s="344"/>
      <c r="AB24" s="307"/>
      <c r="AC24" s="307"/>
      <c r="AD24" s="307"/>
      <c r="AE24" s="307"/>
      <c r="AF24" s="306"/>
      <c r="AG24" s="307"/>
      <c r="AH24" s="307"/>
      <c r="AI24" s="307"/>
      <c r="AJ24" s="307"/>
      <c r="AK24" s="307"/>
      <c r="AL24" s="307"/>
      <c r="AM24" s="307"/>
      <c r="AN24" s="307"/>
      <c r="AO24" s="310"/>
      <c r="AP24" s="307"/>
      <c r="AQ24" s="307"/>
      <c r="AR24" s="307"/>
      <c r="AS24" s="307"/>
      <c r="AT24" s="307"/>
      <c r="AU24" s="307"/>
      <c r="AV24" s="307"/>
      <c r="AW24" s="307"/>
      <c r="AX24" s="307"/>
      <c r="AY24" s="310"/>
      <c r="AZ24" s="306"/>
      <c r="BA24" s="307"/>
      <c r="BB24" s="307"/>
      <c r="BC24" s="307"/>
      <c r="BD24" s="307"/>
      <c r="BE24" s="307"/>
      <c r="BF24" s="307"/>
      <c r="BG24" s="307"/>
      <c r="BH24" s="307"/>
      <c r="BI24" s="310"/>
      <c r="BJ24" s="306"/>
      <c r="BK24" s="307"/>
      <c r="BL24" s="307"/>
      <c r="BM24" s="307"/>
      <c r="BN24" s="307"/>
      <c r="BO24" s="307"/>
      <c r="BP24" s="307"/>
      <c r="BQ24" s="307"/>
      <c r="BR24" s="307"/>
      <c r="BS24" s="310"/>
      <c r="BT24" s="306"/>
      <c r="BU24" s="307"/>
      <c r="BV24" s="307"/>
      <c r="BW24" s="307"/>
      <c r="BX24" s="307"/>
      <c r="BY24" s="307"/>
      <c r="BZ24" s="307"/>
      <c r="CA24" s="307"/>
      <c r="CB24" s="307"/>
      <c r="CC24" s="307"/>
      <c r="CD24" s="306"/>
      <c r="CE24" s="307"/>
      <c r="CF24" s="307"/>
      <c r="CG24" s="307"/>
      <c r="CH24" s="307"/>
      <c r="CI24" s="307"/>
      <c r="CJ24" s="307"/>
      <c r="CK24" s="307"/>
      <c r="CL24" s="310"/>
    </row>
    <row r="25" spans="1:90" x14ac:dyDescent="0.2">
      <c r="A25" s="3" t="s">
        <v>83</v>
      </c>
      <c r="B25" s="366"/>
      <c r="C25" s="367"/>
      <c r="D25" s="367"/>
      <c r="E25" s="367"/>
      <c r="F25" s="367"/>
      <c r="G25" s="367"/>
      <c r="K25" s="262"/>
      <c r="L25" s="260"/>
      <c r="U25" s="262"/>
      <c r="V25" s="368"/>
      <c r="AF25" s="270"/>
      <c r="AG25" s="261"/>
      <c r="AO25" s="262"/>
      <c r="AY25" s="262"/>
      <c r="AZ25" s="260"/>
      <c r="BI25" s="262"/>
      <c r="BJ25" s="260"/>
      <c r="BS25" s="262"/>
      <c r="BT25" s="260"/>
      <c r="CB25" s="261"/>
      <c r="CC25" s="261"/>
      <c r="CD25" s="270"/>
      <c r="CE25" s="261"/>
      <c r="CF25" s="369" t="s">
        <v>312</v>
      </c>
      <c r="CG25" s="261"/>
      <c r="CH25" s="261"/>
      <c r="CI25" s="261"/>
      <c r="CJ25" s="261"/>
      <c r="CK25" s="261"/>
      <c r="CL25" s="262"/>
    </row>
    <row r="26" spans="1:90" s="141" customFormat="1" x14ac:dyDescent="0.2">
      <c r="A26" s="156" t="s">
        <v>194</v>
      </c>
      <c r="B26" s="288"/>
      <c r="C26" s="289"/>
      <c r="D26" s="289"/>
      <c r="E26" s="289"/>
      <c r="F26" s="289"/>
      <c r="G26" s="289"/>
      <c r="H26" s="289"/>
      <c r="I26" s="289"/>
      <c r="J26" s="289"/>
      <c r="K26" s="292"/>
      <c r="L26" s="288"/>
      <c r="M26" s="289"/>
      <c r="N26" s="289"/>
      <c r="O26" s="289"/>
      <c r="P26" s="289"/>
      <c r="Q26" s="289"/>
      <c r="R26" s="289"/>
      <c r="S26" s="289"/>
      <c r="T26" s="289"/>
      <c r="U26" s="292"/>
      <c r="V26" s="288"/>
      <c r="W26" s="289"/>
      <c r="X26" s="289"/>
      <c r="Y26" s="289"/>
      <c r="Z26" s="289"/>
      <c r="AA26" s="289"/>
      <c r="AB26" s="289"/>
      <c r="AC26" s="289"/>
      <c r="AD26" s="289"/>
      <c r="AE26" s="289"/>
      <c r="AF26" s="288"/>
      <c r="AG26" s="289"/>
      <c r="AH26" s="289"/>
      <c r="AI26" s="289"/>
      <c r="AJ26" s="289"/>
      <c r="AK26" s="289"/>
      <c r="AL26" s="289"/>
      <c r="AM26" s="289"/>
      <c r="AN26" s="289"/>
      <c r="AO26" s="292"/>
      <c r="AP26" s="289"/>
      <c r="AQ26" s="289"/>
      <c r="AR26" s="289"/>
      <c r="AS26" s="289"/>
      <c r="AT26" s="289"/>
      <c r="AU26" s="289"/>
      <c r="AV26" s="289"/>
      <c r="AW26" s="289"/>
      <c r="AX26" s="289"/>
      <c r="AY26" s="292"/>
      <c r="AZ26" s="288"/>
      <c r="BA26" s="289"/>
      <c r="BB26" s="289"/>
      <c r="BC26" s="289"/>
      <c r="BD26" s="289"/>
      <c r="BE26" s="289"/>
      <c r="BF26" s="289"/>
      <c r="BG26" s="289"/>
      <c r="BH26" s="289"/>
      <c r="BI26" s="292"/>
      <c r="BJ26" s="288"/>
      <c r="BK26" s="289"/>
      <c r="BL26" s="289"/>
      <c r="BM26" s="289"/>
      <c r="BN26" s="289"/>
      <c r="BO26" s="289"/>
      <c r="BP26" s="289"/>
      <c r="BQ26" s="289"/>
      <c r="BR26" s="289"/>
      <c r="BS26" s="292"/>
      <c r="BT26" s="288"/>
      <c r="BU26" s="289"/>
      <c r="BV26" s="289"/>
      <c r="BW26" s="289"/>
      <c r="BX26" s="289"/>
      <c r="BY26" s="289"/>
      <c r="BZ26" s="289"/>
      <c r="CA26" s="289"/>
      <c r="CB26" s="291"/>
      <c r="CC26" s="291"/>
      <c r="CD26" s="298"/>
      <c r="CE26" s="291"/>
      <c r="CF26" s="291"/>
      <c r="CG26" s="291"/>
      <c r="CH26" s="291"/>
      <c r="CI26" s="291"/>
      <c r="CJ26" s="291"/>
      <c r="CK26" s="291"/>
      <c r="CL26" s="380"/>
    </row>
    <row r="27" spans="1:90" s="142" customFormat="1" x14ac:dyDescent="0.2">
      <c r="A27" s="155" t="s">
        <v>112</v>
      </c>
      <c r="B27" s="306"/>
      <c r="C27" s="307"/>
      <c r="D27" s="307"/>
      <c r="E27" s="307"/>
      <c r="F27" s="307"/>
      <c r="G27" s="307"/>
      <c r="H27" s="307"/>
      <c r="I27" s="307"/>
      <c r="J27" s="307"/>
      <c r="K27" s="310"/>
      <c r="L27" s="306"/>
      <c r="M27" s="307"/>
      <c r="N27" s="307"/>
      <c r="O27" s="307"/>
      <c r="P27" s="307"/>
      <c r="Q27" s="307"/>
      <c r="R27" s="307"/>
      <c r="S27" s="307"/>
      <c r="T27" s="307"/>
      <c r="U27" s="310"/>
      <c r="V27" s="306"/>
      <c r="W27" s="307"/>
      <c r="X27" s="307"/>
      <c r="Y27" s="307"/>
      <c r="Z27" s="307"/>
      <c r="AA27" s="307"/>
      <c r="AB27" s="307"/>
      <c r="AC27" s="307"/>
      <c r="AD27" s="307"/>
      <c r="AE27" s="307"/>
      <c r="AF27" s="306"/>
      <c r="AG27" s="307"/>
      <c r="AH27" s="307"/>
      <c r="AI27" s="307"/>
      <c r="AJ27" s="307"/>
      <c r="AK27" s="307"/>
      <c r="AL27" s="307"/>
      <c r="AM27" s="307"/>
      <c r="AN27" s="307"/>
      <c r="AO27" s="310"/>
      <c r="AP27" s="307"/>
      <c r="AQ27" s="307"/>
      <c r="AR27" s="307"/>
      <c r="AS27" s="307"/>
      <c r="AT27" s="391"/>
      <c r="AU27" s="307"/>
      <c r="AV27" s="307"/>
      <c r="AW27" s="307"/>
      <c r="AX27" s="307"/>
      <c r="AY27" s="310"/>
      <c r="AZ27" s="306"/>
      <c r="BA27" s="307"/>
      <c r="BB27" s="307"/>
      <c r="BC27" s="307"/>
      <c r="BD27" s="307"/>
      <c r="BE27" s="307"/>
      <c r="BF27" s="307"/>
      <c r="BG27" s="307"/>
      <c r="BH27" s="307"/>
      <c r="BI27" s="390"/>
      <c r="BJ27" s="306"/>
      <c r="BK27" s="307"/>
      <c r="BL27" s="307"/>
      <c r="BM27" s="307"/>
      <c r="BN27" s="307"/>
      <c r="BO27" s="307"/>
      <c r="BP27" s="307"/>
      <c r="BQ27" s="307"/>
      <c r="BR27" s="307"/>
      <c r="BS27" s="310"/>
      <c r="BT27" s="306"/>
      <c r="BU27" s="307"/>
      <c r="BV27" s="307"/>
      <c r="BW27" s="307"/>
      <c r="BX27" s="307"/>
      <c r="BY27" s="307"/>
      <c r="BZ27" s="318"/>
      <c r="CA27" s="307"/>
      <c r="CB27" s="307"/>
      <c r="CC27" s="307"/>
      <c r="CD27" s="306"/>
      <c r="CE27" s="307"/>
      <c r="CF27" s="307"/>
      <c r="CG27" s="307"/>
      <c r="CH27" s="307"/>
      <c r="CI27" s="307"/>
      <c r="CJ27" s="307"/>
      <c r="CK27" s="307"/>
      <c r="CL27" s="310"/>
    </row>
    <row r="28" spans="1:90" s="405" customFormat="1" x14ac:dyDescent="0.2">
      <c r="A28" s="403" t="s">
        <v>84</v>
      </c>
      <c r="B28" s="407"/>
      <c r="K28" s="406"/>
      <c r="L28" s="407"/>
      <c r="R28" s="421"/>
      <c r="S28" s="421"/>
      <c r="T28" s="421"/>
      <c r="U28" s="422"/>
      <c r="V28" s="423" t="s">
        <v>191</v>
      </c>
      <c r="W28" s="421"/>
      <c r="X28" s="421"/>
      <c r="Y28" s="421"/>
      <c r="Z28" s="421"/>
      <c r="AA28" s="421"/>
      <c r="AF28" s="407"/>
      <c r="AO28" s="406"/>
      <c r="AT28" s="412"/>
      <c r="AY28" s="406"/>
      <c r="AZ28" s="407"/>
      <c r="BI28" s="408"/>
      <c r="BJ28" s="407"/>
      <c r="BS28" s="406"/>
      <c r="BT28" s="407"/>
      <c r="CD28" s="407"/>
      <c r="CL28" s="406"/>
    </row>
    <row r="29" spans="1:90" ht="12" thickBot="1" x14ac:dyDescent="0.25">
      <c r="A29" s="3" t="s">
        <v>114</v>
      </c>
      <c r="B29" s="396"/>
      <c r="C29" s="394"/>
      <c r="D29" s="394"/>
      <c r="E29" s="394"/>
      <c r="F29" s="394"/>
      <c r="G29" s="394"/>
      <c r="H29" s="394"/>
      <c r="I29" s="394"/>
      <c r="J29" s="394"/>
      <c r="K29" s="395"/>
      <c r="L29" s="396"/>
      <c r="M29" s="394"/>
      <c r="N29" s="394"/>
      <c r="O29" s="394"/>
      <c r="P29" s="394"/>
      <c r="Q29" s="394"/>
      <c r="R29" s="394"/>
      <c r="S29" s="394"/>
      <c r="T29" s="394"/>
      <c r="U29" s="395"/>
      <c r="V29" s="396"/>
      <c r="W29" s="394"/>
      <c r="X29" s="394"/>
      <c r="Y29" s="394"/>
      <c r="Z29" s="394"/>
      <c r="AA29" s="394"/>
      <c r="AB29" s="394"/>
      <c r="AC29" s="394"/>
      <c r="AD29" s="394"/>
      <c r="AE29" s="394"/>
      <c r="AF29" s="396"/>
      <c r="AG29" s="394"/>
      <c r="AH29" s="394"/>
      <c r="AI29" s="394"/>
      <c r="AJ29" s="394"/>
      <c r="AK29" s="394"/>
      <c r="AL29" s="394"/>
      <c r="AM29" s="394"/>
      <c r="AN29" s="394"/>
      <c r="AO29" s="395"/>
      <c r="AP29" s="394"/>
      <c r="AQ29" s="394"/>
      <c r="AR29" s="394"/>
      <c r="AS29" s="394"/>
      <c r="AT29" s="394"/>
      <c r="AU29" s="394"/>
      <c r="AV29" s="394"/>
      <c r="AW29" s="394"/>
      <c r="AX29" s="394"/>
      <c r="AY29" s="395"/>
      <c r="AZ29" s="396"/>
      <c r="BA29" s="394"/>
      <c r="BB29" s="394"/>
      <c r="BC29" s="394"/>
      <c r="BD29" s="394"/>
      <c r="BE29" s="394"/>
      <c r="BF29" s="394"/>
      <c r="BG29" s="394"/>
      <c r="BH29" s="394"/>
      <c r="BI29" s="395"/>
      <c r="BJ29" s="396"/>
      <c r="BK29" s="394"/>
      <c r="BL29" s="394"/>
      <c r="BM29" s="394"/>
      <c r="BN29" s="394"/>
      <c r="BO29" s="394"/>
      <c r="BP29" s="394"/>
      <c r="BQ29" s="394"/>
      <c r="BR29" s="394"/>
      <c r="BS29" s="395"/>
      <c r="BT29" s="396"/>
      <c r="BU29" s="394"/>
      <c r="BV29" s="394"/>
      <c r="BW29" s="394"/>
      <c r="BX29" s="394"/>
      <c r="BY29" s="394"/>
      <c r="BZ29" s="394"/>
      <c r="CA29" s="394"/>
      <c r="CB29" s="394"/>
      <c r="CC29" s="394"/>
      <c r="CD29" s="396"/>
      <c r="CE29" s="394"/>
      <c r="CF29" s="394"/>
      <c r="CG29" s="394"/>
      <c r="CH29" s="394"/>
      <c r="CI29" s="394"/>
      <c r="CJ29" s="394"/>
      <c r="CK29" s="394"/>
      <c r="CL29" s="395"/>
    </row>
    <row r="30" spans="1:90" x14ac:dyDescent="0.2">
      <c r="A30" s="3" t="s">
        <v>14</v>
      </c>
      <c r="B30" s="26"/>
      <c r="C30" s="21"/>
      <c r="D30" s="21"/>
      <c r="E30" s="21"/>
      <c r="F30" s="21"/>
      <c r="G30" s="21"/>
      <c r="H30" s="21"/>
      <c r="I30" s="21"/>
      <c r="J30" s="21"/>
      <c r="K30" s="22"/>
      <c r="L30" s="26"/>
      <c r="M30" s="21"/>
      <c r="N30" s="21"/>
      <c r="O30" s="21"/>
      <c r="P30" s="21"/>
      <c r="Q30" s="21"/>
      <c r="R30" s="21"/>
      <c r="S30" s="21"/>
      <c r="T30" s="21"/>
      <c r="U30" s="22"/>
      <c r="V30" s="26"/>
      <c r="W30" s="21"/>
      <c r="X30" s="21"/>
      <c r="Y30" s="21"/>
      <c r="Z30" s="21"/>
      <c r="AA30" s="21"/>
      <c r="AB30" s="21"/>
      <c r="AC30" s="21"/>
      <c r="AD30" s="21"/>
      <c r="AE30" s="21"/>
      <c r="AF30" s="26"/>
      <c r="AG30" s="21"/>
      <c r="AH30" s="21"/>
      <c r="AI30" s="21"/>
      <c r="AJ30" s="21"/>
      <c r="AK30" s="21"/>
      <c r="AL30" s="21"/>
      <c r="AM30" s="21"/>
      <c r="AN30" s="21"/>
      <c r="AO30" s="22"/>
      <c r="AP30" s="21"/>
      <c r="AQ30" s="21"/>
      <c r="AR30" s="21"/>
      <c r="AS30" s="21"/>
      <c r="AT30" s="21"/>
      <c r="AU30" s="21"/>
      <c r="AV30" s="21"/>
      <c r="AW30" s="21"/>
      <c r="AX30" s="21"/>
      <c r="AY30" s="22"/>
      <c r="AZ30" s="26"/>
      <c r="BA30" s="21"/>
      <c r="BB30" s="21"/>
      <c r="BC30" s="21"/>
      <c r="BD30" s="21"/>
      <c r="BE30" s="21"/>
      <c r="BF30" s="21"/>
      <c r="BG30" s="21"/>
      <c r="BH30" s="21"/>
      <c r="BI30" s="22"/>
      <c r="BJ30" s="26"/>
      <c r="BK30" s="21"/>
      <c r="BL30" s="21"/>
      <c r="BM30" s="21"/>
      <c r="BN30" s="21"/>
      <c r="BO30" s="21"/>
      <c r="BP30" s="21"/>
      <c r="BQ30" s="21"/>
      <c r="BR30" s="21"/>
      <c r="BS30" s="22"/>
      <c r="BT30" s="26"/>
      <c r="BU30" s="21"/>
      <c r="BV30" s="21"/>
      <c r="BW30" s="21"/>
      <c r="BX30" s="21"/>
      <c r="BY30" s="21"/>
      <c r="BZ30" s="21"/>
      <c r="CA30" s="21"/>
      <c r="CB30" s="21"/>
      <c r="CC30" s="21"/>
      <c r="CD30" s="26"/>
      <c r="CE30" s="21"/>
      <c r="CF30" s="21"/>
      <c r="CG30" s="21"/>
      <c r="CH30" s="21"/>
      <c r="CI30" s="21"/>
      <c r="CJ30" s="21"/>
      <c r="CK30" s="21"/>
      <c r="CL30" s="22"/>
    </row>
    <row r="31" spans="1:90" x14ac:dyDescent="0.2">
      <c r="A31" s="3" t="s">
        <v>15</v>
      </c>
      <c r="B31" s="16"/>
      <c r="C31" s="14"/>
      <c r="D31" s="14"/>
      <c r="E31" s="14"/>
      <c r="F31" s="14"/>
      <c r="G31" s="14"/>
      <c r="H31" s="14"/>
      <c r="I31" s="14"/>
      <c r="J31" s="14"/>
      <c r="K31" s="15"/>
      <c r="L31" s="16"/>
      <c r="M31" s="14"/>
      <c r="N31" s="14"/>
      <c r="O31" s="14"/>
      <c r="P31" s="14"/>
      <c r="Q31" s="14"/>
      <c r="R31" s="14"/>
      <c r="S31" s="14"/>
      <c r="T31" s="14"/>
      <c r="U31" s="15"/>
      <c r="V31" s="16"/>
      <c r="W31" s="158"/>
      <c r="X31" s="14"/>
      <c r="Y31" s="30"/>
      <c r="Z31" s="14"/>
      <c r="AA31" s="14"/>
      <c r="AB31" s="29"/>
      <c r="AC31" s="14"/>
      <c r="AD31" s="14"/>
      <c r="AE31" s="14"/>
      <c r="AF31" s="16"/>
      <c r="AG31" s="14"/>
      <c r="AH31" s="14"/>
      <c r="AI31" s="14"/>
      <c r="AJ31" s="14"/>
      <c r="AK31" s="14"/>
      <c r="AL31" s="14"/>
      <c r="AM31" s="14"/>
      <c r="AN31" s="14"/>
      <c r="AO31" s="15"/>
      <c r="AP31" s="14"/>
      <c r="AQ31" s="14"/>
      <c r="AR31" s="14"/>
      <c r="AS31" s="14"/>
      <c r="AT31" s="14"/>
      <c r="AU31" s="14"/>
      <c r="AV31" s="14"/>
      <c r="AW31" s="14"/>
      <c r="AX31" s="14"/>
      <c r="AY31" s="15"/>
      <c r="AZ31" s="16"/>
      <c r="BA31" s="14"/>
      <c r="BB31" s="14"/>
      <c r="BC31" s="14"/>
      <c r="BD31" s="14"/>
      <c r="BE31" s="14"/>
      <c r="BF31" s="14"/>
      <c r="BG31" s="14"/>
      <c r="BH31" s="14"/>
      <c r="BI31" s="15"/>
      <c r="BJ31" s="16"/>
      <c r="BK31" s="14"/>
      <c r="BL31" s="14"/>
      <c r="BM31" s="14"/>
      <c r="BN31" s="14"/>
      <c r="BO31" s="14"/>
      <c r="BP31" s="14"/>
      <c r="BQ31" s="14"/>
      <c r="BR31" s="14"/>
      <c r="BS31" s="15"/>
      <c r="BT31" s="16"/>
      <c r="BU31" s="14"/>
      <c r="BV31" s="14"/>
      <c r="BW31" s="14"/>
      <c r="BX31" s="14"/>
      <c r="BY31" s="14"/>
      <c r="BZ31" s="14"/>
      <c r="CA31" s="14"/>
      <c r="CB31" s="14"/>
      <c r="CC31" s="14"/>
      <c r="CD31" s="16"/>
      <c r="CE31" s="14"/>
      <c r="CF31" s="14"/>
      <c r="CG31" s="14"/>
      <c r="CH31" s="14"/>
      <c r="CI31" s="14"/>
      <c r="CJ31" s="14"/>
      <c r="CK31" s="14"/>
      <c r="CL31" s="15"/>
    </row>
    <row r="32" spans="1:90" x14ac:dyDescent="0.2">
      <c r="A32" s="3" t="s">
        <v>16</v>
      </c>
      <c r="B32" s="16"/>
      <c r="C32" s="14"/>
      <c r="D32" s="14"/>
      <c r="E32" s="14"/>
      <c r="F32" s="14"/>
      <c r="G32" s="14"/>
      <c r="H32" s="158"/>
      <c r="I32" s="14"/>
      <c r="J32" s="30"/>
      <c r="K32" s="15"/>
      <c r="L32" s="16"/>
      <c r="M32" s="14"/>
      <c r="N32" s="14"/>
      <c r="O32" s="14"/>
      <c r="P32" s="14"/>
      <c r="Q32" s="14"/>
      <c r="R32" s="14"/>
      <c r="S32" s="14"/>
      <c r="T32" s="14"/>
      <c r="U32" s="15"/>
      <c r="V32" s="16"/>
      <c r="W32" s="158"/>
      <c r="X32" s="14"/>
      <c r="Y32" s="30"/>
      <c r="Z32" s="14"/>
      <c r="AA32" s="14"/>
      <c r="AB32" s="14"/>
      <c r="AC32" s="14"/>
      <c r="AD32" s="14"/>
      <c r="AE32" s="14"/>
      <c r="AF32" s="16"/>
      <c r="AG32" s="14"/>
      <c r="AH32" s="14"/>
      <c r="AI32" s="14"/>
      <c r="AJ32" s="14"/>
      <c r="AK32" s="14"/>
      <c r="AL32" s="14"/>
      <c r="AM32" s="14"/>
      <c r="AN32" s="14"/>
      <c r="AO32" s="15"/>
      <c r="AP32" s="14"/>
      <c r="AQ32" s="14"/>
      <c r="AR32" s="14"/>
      <c r="AS32" s="14"/>
      <c r="AT32" s="14"/>
      <c r="AU32" s="14"/>
      <c r="AV32" s="14"/>
      <c r="AW32" s="14"/>
      <c r="AX32" s="14"/>
      <c r="AY32" s="15"/>
      <c r="AZ32" s="16"/>
      <c r="BA32" s="14"/>
      <c r="BB32" s="14"/>
      <c r="BC32" s="14"/>
      <c r="BD32" s="14"/>
      <c r="BE32" s="14"/>
      <c r="BF32" s="14"/>
      <c r="BG32" s="14"/>
      <c r="BH32" s="14"/>
      <c r="BI32" s="15"/>
      <c r="BJ32" s="16"/>
      <c r="BK32" s="14"/>
      <c r="BL32" s="14"/>
      <c r="BM32" s="14"/>
      <c r="BN32" s="14"/>
      <c r="BO32" s="14"/>
      <c r="BP32" s="14"/>
      <c r="BQ32" s="14"/>
      <c r="BR32" s="14"/>
      <c r="BS32" s="15"/>
      <c r="BT32" s="16"/>
      <c r="BU32" s="14"/>
      <c r="BV32" s="14"/>
      <c r="BW32" s="14"/>
      <c r="BX32" s="14"/>
      <c r="BY32" s="14"/>
      <c r="BZ32" s="14"/>
      <c r="CA32" s="14"/>
      <c r="CB32" s="14"/>
      <c r="CC32" s="14"/>
      <c r="CD32" s="16"/>
      <c r="CE32" s="14"/>
      <c r="CF32" s="14"/>
      <c r="CG32" s="14"/>
      <c r="CH32" s="14"/>
      <c r="CI32" s="14"/>
      <c r="CJ32" s="14"/>
      <c r="CK32" s="14"/>
      <c r="CL32" s="15"/>
    </row>
    <row r="33" spans="1:90" x14ac:dyDescent="0.2">
      <c r="A33" s="3" t="s">
        <v>256</v>
      </c>
      <c r="B33" s="114"/>
      <c r="C33" s="112"/>
      <c r="D33" s="112"/>
      <c r="E33" s="112"/>
      <c r="F33" s="112"/>
      <c r="G33" s="112"/>
      <c r="H33" s="204"/>
      <c r="I33" s="112"/>
      <c r="J33" s="205"/>
      <c r="K33" s="113"/>
      <c r="L33" s="114"/>
      <c r="M33" s="112"/>
      <c r="N33" s="112"/>
      <c r="O33" s="112"/>
      <c r="P33" s="112"/>
      <c r="Q33" s="112"/>
      <c r="R33" s="112"/>
      <c r="S33" s="112"/>
      <c r="T33" s="112"/>
      <c r="U33" s="113"/>
      <c r="V33" s="114"/>
      <c r="W33" s="204"/>
      <c r="X33" s="112"/>
      <c r="Y33" s="205"/>
      <c r="Z33" s="112"/>
      <c r="AA33" s="112"/>
      <c r="AB33" s="112"/>
      <c r="AC33" s="112"/>
      <c r="AD33" s="112"/>
      <c r="AE33" s="112"/>
      <c r="AF33" s="114"/>
      <c r="AG33" s="112"/>
      <c r="AH33" s="112"/>
      <c r="AI33" s="112"/>
      <c r="AJ33" s="112"/>
      <c r="AK33" s="112"/>
      <c r="AL33" s="112"/>
      <c r="AM33" s="112"/>
      <c r="AN33" s="112"/>
      <c r="AO33" s="113"/>
      <c r="AP33" s="112"/>
      <c r="AQ33" s="112"/>
      <c r="AR33" s="112"/>
      <c r="AS33" s="112"/>
      <c r="AT33" s="112"/>
      <c r="AU33" s="112"/>
      <c r="AV33" s="112"/>
      <c r="AW33" s="112"/>
      <c r="AX33" s="112"/>
      <c r="AY33" s="113"/>
      <c r="AZ33" s="114"/>
      <c r="BA33" s="112"/>
      <c r="BB33" s="112"/>
      <c r="BC33" s="112"/>
      <c r="BD33" s="112"/>
      <c r="BE33" s="112"/>
      <c r="BF33" s="112"/>
      <c r="BG33" s="112"/>
      <c r="BH33" s="112"/>
      <c r="BI33" s="113"/>
      <c r="BJ33" s="114"/>
      <c r="BK33" s="112"/>
      <c r="BL33" s="112"/>
      <c r="BM33" s="112"/>
      <c r="BN33" s="112"/>
      <c r="BO33" s="112"/>
      <c r="BP33" s="112"/>
      <c r="BQ33" s="112"/>
      <c r="BR33" s="112"/>
      <c r="BS33" s="113"/>
      <c r="BT33" s="114"/>
      <c r="BU33" s="112"/>
      <c r="BV33" s="112"/>
      <c r="BW33" s="112"/>
      <c r="BX33" s="112"/>
      <c r="BY33" s="112"/>
      <c r="BZ33" s="112"/>
      <c r="CA33" s="112"/>
      <c r="CB33" s="112"/>
      <c r="CC33" s="112"/>
      <c r="CD33" s="114"/>
      <c r="CE33" s="112"/>
      <c r="CF33" s="112"/>
      <c r="CG33" s="112"/>
      <c r="CH33" s="112"/>
      <c r="CI33" s="112"/>
      <c r="CJ33" s="112"/>
      <c r="CK33" s="112"/>
      <c r="CL33" s="113"/>
    </row>
    <row r="34" spans="1:90" ht="12" thickBot="1" x14ac:dyDescent="0.25">
      <c r="A34" s="3" t="s">
        <v>116</v>
      </c>
      <c r="B34" s="20"/>
      <c r="C34" s="18"/>
      <c r="D34" s="18"/>
      <c r="E34" s="18"/>
      <c r="F34" s="18"/>
      <c r="G34" s="18"/>
      <c r="H34" s="18"/>
      <c r="I34" s="18"/>
      <c r="J34" s="18"/>
      <c r="K34" s="19"/>
      <c r="L34" s="20"/>
      <c r="M34" s="18"/>
      <c r="N34" s="18"/>
      <c r="O34" s="18"/>
      <c r="P34" s="18"/>
      <c r="Q34" s="18"/>
      <c r="R34" s="18"/>
      <c r="S34" s="18"/>
      <c r="T34" s="18"/>
      <c r="U34" s="19"/>
      <c r="V34" s="20"/>
      <c r="W34" s="18"/>
      <c r="X34" s="18"/>
      <c r="Y34" s="18"/>
      <c r="Z34" s="18"/>
      <c r="AA34" s="18"/>
      <c r="AB34" s="18"/>
      <c r="AC34" s="18"/>
      <c r="AD34" s="18"/>
      <c r="AE34" s="18"/>
      <c r="AF34" s="20"/>
      <c r="AG34" s="18"/>
      <c r="AH34" s="18"/>
      <c r="AI34" s="18"/>
      <c r="AJ34" s="18"/>
      <c r="AK34" s="18"/>
      <c r="AL34" s="18"/>
      <c r="AM34" s="18"/>
      <c r="AN34" s="18"/>
      <c r="AO34" s="19"/>
      <c r="AP34" s="18"/>
      <c r="AQ34" s="18"/>
      <c r="AR34" s="18"/>
      <c r="AS34" s="18"/>
      <c r="AT34" s="18"/>
      <c r="AU34" s="18"/>
      <c r="AV34" s="18"/>
      <c r="AW34" s="18"/>
      <c r="AX34" s="18"/>
      <c r="AY34" s="19"/>
      <c r="AZ34" s="20"/>
      <c r="BA34" s="18"/>
      <c r="BB34" s="18"/>
      <c r="BC34" s="18"/>
      <c r="BD34" s="18"/>
      <c r="BE34" s="18"/>
      <c r="BF34" s="18"/>
      <c r="BG34" s="18"/>
      <c r="BH34" s="18"/>
      <c r="BI34" s="19"/>
      <c r="BJ34" s="20"/>
      <c r="BK34" s="18"/>
      <c r="BL34" s="18"/>
      <c r="BM34" s="18"/>
      <c r="BN34" s="18"/>
      <c r="BO34" s="18"/>
      <c r="BP34" s="18"/>
      <c r="BQ34" s="18"/>
      <c r="BR34" s="18"/>
      <c r="BS34" s="19"/>
      <c r="BT34" s="20"/>
      <c r="BU34" s="18"/>
      <c r="BV34" s="18"/>
      <c r="BW34" s="18"/>
      <c r="BX34" s="18"/>
      <c r="BY34" s="18"/>
      <c r="BZ34" s="18"/>
      <c r="CA34" s="18"/>
      <c r="CB34" s="18"/>
      <c r="CC34" s="18"/>
      <c r="CD34" s="20"/>
      <c r="CE34" s="18"/>
      <c r="CF34" s="18"/>
      <c r="CG34" s="18"/>
      <c r="CH34" s="18"/>
      <c r="CI34" s="18"/>
      <c r="CJ34" s="18"/>
      <c r="CK34" s="18"/>
      <c r="CL34" s="19"/>
    </row>
    <row r="36" spans="1:90" ht="16.5" x14ac:dyDescent="0.2">
      <c r="A36" s="1" t="s">
        <v>24</v>
      </c>
      <c r="B36" s="11">
        <v>0</v>
      </c>
      <c r="C36" s="11">
        <v>10</v>
      </c>
      <c r="D36" s="11">
        <v>20</v>
      </c>
      <c r="E36" s="11">
        <v>30</v>
      </c>
      <c r="F36" s="11">
        <v>40</v>
      </c>
      <c r="G36" s="11">
        <v>50</v>
      </c>
      <c r="H36" s="11">
        <v>60</v>
      </c>
      <c r="I36" s="11">
        <v>70</v>
      </c>
      <c r="J36" s="11">
        <v>80</v>
      </c>
      <c r="K36" s="11">
        <v>90</v>
      </c>
      <c r="L36" s="11">
        <v>100</v>
      </c>
      <c r="M36" s="11">
        <v>110</v>
      </c>
      <c r="N36" s="11">
        <v>120</v>
      </c>
      <c r="O36" s="11">
        <v>130</v>
      </c>
      <c r="P36" s="11">
        <v>140</v>
      </c>
      <c r="Q36" s="11">
        <v>150</v>
      </c>
      <c r="R36" s="11">
        <v>160</v>
      </c>
      <c r="S36" s="11">
        <v>170</v>
      </c>
      <c r="T36" s="11">
        <v>180</v>
      </c>
      <c r="U36" s="11">
        <v>190</v>
      </c>
      <c r="V36" s="11">
        <v>200</v>
      </c>
      <c r="W36" s="11">
        <v>210</v>
      </c>
      <c r="X36" s="11">
        <v>220</v>
      </c>
      <c r="Y36" s="11">
        <v>230</v>
      </c>
      <c r="Z36" s="11">
        <v>240</v>
      </c>
      <c r="AA36" s="11">
        <v>250</v>
      </c>
      <c r="AB36" s="11">
        <v>260</v>
      </c>
      <c r="AC36" s="11">
        <v>270</v>
      </c>
      <c r="AD36" s="11">
        <v>280</v>
      </c>
      <c r="AE36" s="11">
        <v>290</v>
      </c>
      <c r="AF36" s="11">
        <v>300</v>
      </c>
      <c r="AG36" s="11">
        <v>310</v>
      </c>
      <c r="AH36" s="11">
        <v>320</v>
      </c>
      <c r="AI36" s="11">
        <v>330</v>
      </c>
      <c r="AJ36" s="11">
        <v>340</v>
      </c>
      <c r="AK36" s="11">
        <v>350</v>
      </c>
      <c r="AL36" s="11">
        <v>360</v>
      </c>
      <c r="AM36" s="11">
        <v>370</v>
      </c>
      <c r="AN36" s="11">
        <v>380</v>
      </c>
      <c r="AO36" s="11">
        <v>390</v>
      </c>
      <c r="AP36" s="11">
        <v>400</v>
      </c>
      <c r="AQ36" s="11">
        <v>410</v>
      </c>
      <c r="AR36" s="11">
        <v>420</v>
      </c>
      <c r="AS36" s="11">
        <v>430</v>
      </c>
      <c r="AT36" s="11">
        <v>440</v>
      </c>
      <c r="AU36" s="11">
        <v>450</v>
      </c>
      <c r="AV36" s="11">
        <v>460</v>
      </c>
      <c r="AW36" s="11">
        <v>470</v>
      </c>
      <c r="AX36" s="11">
        <v>480</v>
      </c>
      <c r="AY36" s="11">
        <v>490</v>
      </c>
      <c r="AZ36" s="11">
        <v>500</v>
      </c>
      <c r="BA36" s="11">
        <v>510</v>
      </c>
      <c r="BB36" s="11">
        <v>520</v>
      </c>
      <c r="BC36" s="11">
        <v>530</v>
      </c>
      <c r="BD36" s="11">
        <v>540</v>
      </c>
      <c r="BE36" s="11">
        <v>550</v>
      </c>
      <c r="BF36" s="11">
        <v>560</v>
      </c>
      <c r="BG36" s="11">
        <v>570</v>
      </c>
      <c r="BH36" s="11">
        <v>580</v>
      </c>
      <c r="BI36" s="11">
        <v>590</v>
      </c>
      <c r="BJ36" s="11">
        <v>600</v>
      </c>
      <c r="BK36" s="11">
        <v>610</v>
      </c>
      <c r="BL36" s="11">
        <v>620</v>
      </c>
      <c r="BM36" s="11">
        <v>630</v>
      </c>
      <c r="BN36" s="11">
        <v>640</v>
      </c>
      <c r="BO36" s="11">
        <v>650</v>
      </c>
      <c r="BP36" s="11">
        <v>660</v>
      </c>
      <c r="BQ36" s="11">
        <v>670</v>
      </c>
      <c r="BR36" s="11">
        <v>680</v>
      </c>
      <c r="BS36" s="11">
        <v>690</v>
      </c>
      <c r="BT36" s="11">
        <v>700</v>
      </c>
      <c r="BU36" s="11">
        <v>710</v>
      </c>
      <c r="BV36" s="11">
        <v>720</v>
      </c>
      <c r="BW36" s="11">
        <v>730</v>
      </c>
      <c r="BX36" s="11">
        <v>740</v>
      </c>
      <c r="BY36" s="11">
        <v>750</v>
      </c>
      <c r="BZ36" s="11">
        <v>760</v>
      </c>
      <c r="CA36" s="11">
        <v>770</v>
      </c>
      <c r="CB36" s="11">
        <v>780</v>
      </c>
      <c r="CC36" s="11">
        <v>790</v>
      </c>
      <c r="CD36" s="11">
        <v>800</v>
      </c>
      <c r="CE36" s="11">
        <v>810</v>
      </c>
      <c r="CF36" s="11">
        <v>820</v>
      </c>
      <c r="CG36" s="11">
        <v>830</v>
      </c>
      <c r="CH36" s="11">
        <v>840</v>
      </c>
      <c r="CI36" s="11">
        <v>850</v>
      </c>
      <c r="CJ36" s="11">
        <v>860</v>
      </c>
      <c r="CK36" s="11">
        <v>870</v>
      </c>
      <c r="CL36" s="11">
        <v>880</v>
      </c>
    </row>
    <row r="37" spans="1:90" ht="20.25" x14ac:dyDescent="0.2">
      <c r="A37" s="1" t="s">
        <v>57</v>
      </c>
      <c r="B37" s="11">
        <f>B36+7992</f>
        <v>7992</v>
      </c>
      <c r="C37" s="11">
        <f t="shared" ref="C37:BN37" si="2">C36+7992</f>
        <v>8002</v>
      </c>
      <c r="D37" s="11">
        <f t="shared" si="2"/>
        <v>8012</v>
      </c>
      <c r="E37" s="11">
        <f t="shared" si="2"/>
        <v>8022</v>
      </c>
      <c r="F37" s="11">
        <f t="shared" si="2"/>
        <v>8032</v>
      </c>
      <c r="G37" s="11">
        <f t="shared" si="2"/>
        <v>8042</v>
      </c>
      <c r="H37" s="11">
        <f t="shared" si="2"/>
        <v>8052</v>
      </c>
      <c r="I37" s="11">
        <f t="shared" si="2"/>
        <v>8062</v>
      </c>
      <c r="J37" s="11">
        <f t="shared" si="2"/>
        <v>8072</v>
      </c>
      <c r="K37" s="11">
        <f t="shared" si="2"/>
        <v>8082</v>
      </c>
      <c r="L37" s="11">
        <f t="shared" si="2"/>
        <v>8092</v>
      </c>
      <c r="M37" s="11">
        <f t="shared" si="2"/>
        <v>8102</v>
      </c>
      <c r="N37" s="11">
        <f t="shared" si="2"/>
        <v>8112</v>
      </c>
      <c r="O37" s="11">
        <f t="shared" si="2"/>
        <v>8122</v>
      </c>
      <c r="P37" s="11">
        <f t="shared" si="2"/>
        <v>8132</v>
      </c>
      <c r="Q37" s="11">
        <f t="shared" si="2"/>
        <v>8142</v>
      </c>
      <c r="R37" s="11">
        <f t="shared" si="2"/>
        <v>8152</v>
      </c>
      <c r="S37" s="11">
        <f t="shared" si="2"/>
        <v>8162</v>
      </c>
      <c r="T37" s="11">
        <f t="shared" si="2"/>
        <v>8172</v>
      </c>
      <c r="U37" s="11">
        <f t="shared" si="2"/>
        <v>8182</v>
      </c>
      <c r="V37" s="11">
        <f t="shared" si="2"/>
        <v>8192</v>
      </c>
      <c r="W37" s="11">
        <f t="shared" si="2"/>
        <v>8202</v>
      </c>
      <c r="X37" s="11">
        <f t="shared" si="2"/>
        <v>8212</v>
      </c>
      <c r="Y37" s="11">
        <f t="shared" si="2"/>
        <v>8222</v>
      </c>
      <c r="Z37" s="11">
        <f t="shared" si="2"/>
        <v>8232</v>
      </c>
      <c r="AA37" s="11">
        <f t="shared" si="2"/>
        <v>8242</v>
      </c>
      <c r="AB37" s="11">
        <f t="shared" si="2"/>
        <v>8252</v>
      </c>
      <c r="AC37" s="11">
        <f t="shared" si="2"/>
        <v>8262</v>
      </c>
      <c r="AD37" s="11">
        <f t="shared" si="2"/>
        <v>8272</v>
      </c>
      <c r="AE37" s="11">
        <f t="shared" si="2"/>
        <v>8282</v>
      </c>
      <c r="AF37" s="11">
        <f t="shared" si="2"/>
        <v>8292</v>
      </c>
      <c r="AG37" s="11">
        <f t="shared" si="2"/>
        <v>8302</v>
      </c>
      <c r="AH37" s="11">
        <f t="shared" si="2"/>
        <v>8312</v>
      </c>
      <c r="AI37" s="11">
        <f t="shared" si="2"/>
        <v>8322</v>
      </c>
      <c r="AJ37" s="11">
        <f t="shared" si="2"/>
        <v>8332</v>
      </c>
      <c r="AK37" s="11">
        <f t="shared" si="2"/>
        <v>8342</v>
      </c>
      <c r="AL37" s="11">
        <f t="shared" si="2"/>
        <v>8352</v>
      </c>
      <c r="AM37" s="11">
        <f t="shared" si="2"/>
        <v>8362</v>
      </c>
      <c r="AN37" s="11">
        <f t="shared" si="2"/>
        <v>8372</v>
      </c>
      <c r="AO37" s="11">
        <f t="shared" si="2"/>
        <v>8382</v>
      </c>
      <c r="AP37" s="11">
        <f t="shared" si="2"/>
        <v>8392</v>
      </c>
      <c r="AQ37" s="11">
        <f t="shared" si="2"/>
        <v>8402</v>
      </c>
      <c r="AR37" s="11">
        <f t="shared" si="2"/>
        <v>8412</v>
      </c>
      <c r="AS37" s="11">
        <f t="shared" si="2"/>
        <v>8422</v>
      </c>
      <c r="AT37" s="11">
        <f t="shared" si="2"/>
        <v>8432</v>
      </c>
      <c r="AU37" s="11">
        <f t="shared" si="2"/>
        <v>8442</v>
      </c>
      <c r="AV37" s="11">
        <f t="shared" si="2"/>
        <v>8452</v>
      </c>
      <c r="AW37" s="11">
        <f t="shared" si="2"/>
        <v>8462</v>
      </c>
      <c r="AX37" s="11">
        <f t="shared" si="2"/>
        <v>8472</v>
      </c>
      <c r="AY37" s="11">
        <f t="shared" si="2"/>
        <v>8482</v>
      </c>
      <c r="AZ37" s="11">
        <f t="shared" si="2"/>
        <v>8492</v>
      </c>
      <c r="BA37" s="11">
        <f t="shared" si="2"/>
        <v>8502</v>
      </c>
      <c r="BB37" s="11">
        <f t="shared" si="2"/>
        <v>8512</v>
      </c>
      <c r="BC37" s="11">
        <f t="shared" si="2"/>
        <v>8522</v>
      </c>
      <c r="BD37" s="11">
        <f t="shared" si="2"/>
        <v>8532</v>
      </c>
      <c r="BE37" s="11">
        <f t="shared" si="2"/>
        <v>8542</v>
      </c>
      <c r="BF37" s="11">
        <f t="shared" si="2"/>
        <v>8552</v>
      </c>
      <c r="BG37" s="11">
        <f t="shared" si="2"/>
        <v>8562</v>
      </c>
      <c r="BH37" s="11">
        <f t="shared" si="2"/>
        <v>8572</v>
      </c>
      <c r="BI37" s="11">
        <f t="shared" si="2"/>
        <v>8582</v>
      </c>
      <c r="BJ37" s="11">
        <f t="shared" si="2"/>
        <v>8592</v>
      </c>
      <c r="BK37" s="11">
        <f t="shared" si="2"/>
        <v>8602</v>
      </c>
      <c r="BL37" s="11">
        <f t="shared" si="2"/>
        <v>8612</v>
      </c>
      <c r="BM37" s="11">
        <f t="shared" si="2"/>
        <v>8622</v>
      </c>
      <c r="BN37" s="11">
        <f t="shared" si="2"/>
        <v>8632</v>
      </c>
      <c r="BO37" s="11">
        <f t="shared" ref="BO37:CL37" si="3">BO36+7992</f>
        <v>8642</v>
      </c>
      <c r="BP37" s="11">
        <f t="shared" si="3"/>
        <v>8652</v>
      </c>
      <c r="BQ37" s="11">
        <f t="shared" si="3"/>
        <v>8662</v>
      </c>
      <c r="BR37" s="11">
        <f t="shared" si="3"/>
        <v>8672</v>
      </c>
      <c r="BS37" s="11">
        <f t="shared" si="3"/>
        <v>8682</v>
      </c>
      <c r="BT37" s="11">
        <f t="shared" si="3"/>
        <v>8692</v>
      </c>
      <c r="BU37" s="11">
        <f t="shared" si="3"/>
        <v>8702</v>
      </c>
      <c r="BV37" s="11">
        <f t="shared" si="3"/>
        <v>8712</v>
      </c>
      <c r="BW37" s="11">
        <f t="shared" si="3"/>
        <v>8722</v>
      </c>
      <c r="BX37" s="11">
        <f t="shared" si="3"/>
        <v>8732</v>
      </c>
      <c r="BY37" s="11">
        <f t="shared" si="3"/>
        <v>8742</v>
      </c>
      <c r="BZ37" s="11">
        <f t="shared" si="3"/>
        <v>8752</v>
      </c>
      <c r="CA37" s="11">
        <f t="shared" si="3"/>
        <v>8762</v>
      </c>
      <c r="CB37" s="11">
        <f t="shared" si="3"/>
        <v>8772</v>
      </c>
      <c r="CC37" s="11">
        <f t="shared" si="3"/>
        <v>8782</v>
      </c>
      <c r="CD37" s="11">
        <f t="shared" si="3"/>
        <v>8792</v>
      </c>
      <c r="CE37" s="11">
        <f t="shared" si="3"/>
        <v>8802</v>
      </c>
      <c r="CF37" s="11">
        <f t="shared" si="3"/>
        <v>8812</v>
      </c>
      <c r="CG37" s="11">
        <f t="shared" si="3"/>
        <v>8822</v>
      </c>
      <c r="CH37" s="11">
        <f t="shared" si="3"/>
        <v>8832</v>
      </c>
      <c r="CI37" s="11">
        <f t="shared" si="3"/>
        <v>8842</v>
      </c>
      <c r="CJ37" s="11">
        <f t="shared" si="3"/>
        <v>8852</v>
      </c>
      <c r="CK37" s="11">
        <f t="shared" si="3"/>
        <v>8862</v>
      </c>
      <c r="CL37" s="11">
        <f t="shared" si="3"/>
        <v>8872</v>
      </c>
    </row>
    <row r="38" spans="1:90" ht="20.25" x14ac:dyDescent="0.2">
      <c r="A38" s="1" t="s">
        <v>25</v>
      </c>
      <c r="B38" s="11">
        <f>'WA4'!$AY$37-B37</f>
        <v>2266</v>
      </c>
      <c r="C38" s="11">
        <f>'WA4'!$AY$37-C37</f>
        <v>2256</v>
      </c>
      <c r="D38" s="11">
        <f>'WA4'!$AY$37-D37</f>
        <v>2246</v>
      </c>
      <c r="E38" s="11">
        <f>'WA4'!$AY$37-E37</f>
        <v>2236</v>
      </c>
      <c r="F38" s="11">
        <f>'WA4'!$AY$37-F37</f>
        <v>2226</v>
      </c>
      <c r="G38" s="11">
        <f>'WA4'!$AY$37-G37</f>
        <v>2216</v>
      </c>
      <c r="H38" s="11">
        <f>'WA4'!$AY$37-H37</f>
        <v>2206</v>
      </c>
      <c r="I38" s="11">
        <f>'WA4'!$AY$37-I37</f>
        <v>2196</v>
      </c>
      <c r="J38" s="11">
        <f>'WA4'!$AY$37-J37</f>
        <v>2186</v>
      </c>
      <c r="K38" s="11">
        <f>'WA4'!$AY$37-K37</f>
        <v>2176</v>
      </c>
      <c r="L38" s="11">
        <f>'WA4'!$AY$37-L37</f>
        <v>2166</v>
      </c>
      <c r="M38" s="11">
        <f>'WA4'!$AY$37-M37</f>
        <v>2156</v>
      </c>
      <c r="N38" s="11">
        <f>'WA4'!$AY$37-N37</f>
        <v>2146</v>
      </c>
      <c r="O38" s="11">
        <f>'WA4'!$AY$37-O37</f>
        <v>2136</v>
      </c>
      <c r="P38" s="11">
        <f>'WA4'!$AY$37-P37</f>
        <v>2126</v>
      </c>
      <c r="Q38" s="11">
        <f>'WA4'!$AY$37-Q37</f>
        <v>2116</v>
      </c>
      <c r="R38" s="11">
        <f>'WA4'!$AY$37-R37</f>
        <v>2106</v>
      </c>
      <c r="S38" s="11">
        <f>'WA4'!$AY$37-S37</f>
        <v>2096</v>
      </c>
      <c r="T38" s="11">
        <f>'WA4'!$AY$37-T37</f>
        <v>2086</v>
      </c>
      <c r="U38" s="11">
        <f>'WA4'!$AY$37-U37</f>
        <v>2076</v>
      </c>
      <c r="V38" s="11">
        <f>'WA4'!$AY$37-V37</f>
        <v>2066</v>
      </c>
      <c r="W38" s="11">
        <f>'WA4'!$AY$37-W37</f>
        <v>2056</v>
      </c>
      <c r="X38" s="11">
        <f>'WA4'!$AY$37-X37</f>
        <v>2046</v>
      </c>
      <c r="Y38" s="11">
        <f>'WA4'!$AY$37-Y37</f>
        <v>2036</v>
      </c>
      <c r="Z38" s="11">
        <f>'WA4'!$AY$37-Z37</f>
        <v>2026</v>
      </c>
      <c r="AA38" s="11">
        <f>'WA4'!$AY$37-AA37</f>
        <v>2016</v>
      </c>
      <c r="AB38" s="11">
        <f>'WA4'!$AY$37-AB37</f>
        <v>2006</v>
      </c>
      <c r="AC38" s="11">
        <f>'WA4'!$AY$37-AC37</f>
        <v>1996</v>
      </c>
      <c r="AD38" s="11">
        <f>'WA4'!$AY$37-AD37</f>
        <v>1986</v>
      </c>
      <c r="AE38" s="11">
        <f>'WA4'!$AY$37-AE37</f>
        <v>1976</v>
      </c>
      <c r="AF38" s="11">
        <f>'WA4'!$AY$37-AF37</f>
        <v>1966</v>
      </c>
      <c r="AG38" s="11">
        <f>'WA4'!$AY$37-AG37</f>
        <v>1956</v>
      </c>
      <c r="AH38" s="11">
        <f>'WA4'!$AY$37-AH37</f>
        <v>1946</v>
      </c>
      <c r="AI38" s="11">
        <f>'WA4'!$AY$37-AI37</f>
        <v>1936</v>
      </c>
      <c r="AJ38" s="11">
        <f>'WA4'!$AY$37-AJ37</f>
        <v>1926</v>
      </c>
      <c r="AK38" s="11">
        <f>'WA4'!$AY$37-AK37</f>
        <v>1916</v>
      </c>
      <c r="AL38" s="11">
        <f>'WA4'!$AY$37-AL37</f>
        <v>1906</v>
      </c>
      <c r="AM38" s="11">
        <f>'WA4'!$AY$37-AM37</f>
        <v>1896</v>
      </c>
      <c r="AN38" s="11">
        <f>'WA4'!$AY$37-AN37</f>
        <v>1886</v>
      </c>
      <c r="AO38" s="11">
        <f>'WA4'!$AY$37-AO37</f>
        <v>1876</v>
      </c>
      <c r="AP38" s="11">
        <f>'WA4'!$AY$37-AP37</f>
        <v>1866</v>
      </c>
      <c r="AQ38" s="11">
        <f>'WA4'!$AY$37-AQ37</f>
        <v>1856</v>
      </c>
      <c r="AR38" s="11">
        <f>'WA4'!$AY$37-AR37</f>
        <v>1846</v>
      </c>
      <c r="AS38" s="11">
        <f>'WA4'!$AY$37-AS37</f>
        <v>1836</v>
      </c>
      <c r="AT38" s="11">
        <f>'WA4'!$AY$37-AT37</f>
        <v>1826</v>
      </c>
      <c r="AU38" s="11">
        <f>'WA4'!$AY$37-AU37</f>
        <v>1816</v>
      </c>
      <c r="AV38" s="11">
        <f>'WA4'!$AY$37-AV37</f>
        <v>1806</v>
      </c>
      <c r="AW38" s="11">
        <f>'WA4'!$AY$37-AW37</f>
        <v>1796</v>
      </c>
      <c r="AX38" s="11">
        <f>'WA4'!$AY$37-AX37</f>
        <v>1786</v>
      </c>
      <c r="AY38" s="11">
        <f>'WA4'!$AY$37-AY37</f>
        <v>1776</v>
      </c>
      <c r="AZ38" s="11">
        <f>'WA4'!$AY$37-AZ37</f>
        <v>1766</v>
      </c>
      <c r="BA38" s="11">
        <f>'WA4'!$AY$37-BA37</f>
        <v>1756</v>
      </c>
      <c r="BB38" s="11">
        <f>'WA4'!$AY$37-BB37</f>
        <v>1746</v>
      </c>
      <c r="BC38" s="11">
        <f>'WA4'!$AY$37-BC37</f>
        <v>1736</v>
      </c>
      <c r="BD38" s="11">
        <f>'WA4'!$AY$37-BD37</f>
        <v>1726</v>
      </c>
      <c r="BE38" s="11">
        <f>'WA4'!$AY$37-BE37</f>
        <v>1716</v>
      </c>
      <c r="BF38" s="11">
        <f>'WA4'!$AY$37-BF37</f>
        <v>1706</v>
      </c>
      <c r="BG38" s="11">
        <f>'WA4'!$AY$37-BG37</f>
        <v>1696</v>
      </c>
      <c r="BH38" s="11">
        <f>'WA4'!$AY$37-BH37</f>
        <v>1686</v>
      </c>
      <c r="BI38" s="11">
        <f>'WA4'!$AY$37-BI37</f>
        <v>1676</v>
      </c>
      <c r="BJ38" s="11">
        <f>'WA4'!$AY$37-BJ37</f>
        <v>1666</v>
      </c>
      <c r="BK38" s="11">
        <f>'WA4'!$AY$37-BK37</f>
        <v>1656</v>
      </c>
      <c r="BL38" s="11">
        <f>'WA4'!$AY$37-BL37</f>
        <v>1646</v>
      </c>
      <c r="BM38" s="11">
        <f>'WA4'!$AY$37-BM37</f>
        <v>1636</v>
      </c>
      <c r="BN38" s="11">
        <f>'WA4'!$AY$37-BN37</f>
        <v>1626</v>
      </c>
      <c r="BO38" s="11">
        <f>'WA4'!$AY$37-BO37</f>
        <v>1616</v>
      </c>
      <c r="BP38" s="11">
        <f>'WA4'!$AY$37-BP37</f>
        <v>1606</v>
      </c>
      <c r="BQ38" s="11">
        <f>'WA4'!$AY$37-BQ37</f>
        <v>1596</v>
      </c>
      <c r="BR38" s="11">
        <f>'WA4'!$AY$37-BR37</f>
        <v>1586</v>
      </c>
      <c r="BS38" s="11">
        <f>'WA4'!$AY$37-BS37</f>
        <v>1576</v>
      </c>
      <c r="BT38" s="11">
        <f>'WA4'!$AY$37-BT37</f>
        <v>1566</v>
      </c>
      <c r="BU38" s="11">
        <f>'WA4'!$AY$37-BU37</f>
        <v>1556</v>
      </c>
      <c r="BV38" s="11">
        <f>'WA4'!$AY$37-BV37</f>
        <v>1546</v>
      </c>
      <c r="BW38" s="11">
        <f>'WA4'!$AY$37-BW37</f>
        <v>1536</v>
      </c>
      <c r="BX38" s="11">
        <f>'WA4'!$AY$37-BX37</f>
        <v>1526</v>
      </c>
      <c r="BY38" s="11">
        <f>'WA4'!$AY$37-BY37</f>
        <v>1516</v>
      </c>
      <c r="BZ38" s="11">
        <f>'WA4'!$AY$37-BZ37</f>
        <v>1506</v>
      </c>
      <c r="CA38" s="11">
        <f>'WA4'!$AY$37-CA37</f>
        <v>1496</v>
      </c>
      <c r="CB38" s="11">
        <f>'WA4'!$AY$37-CB37</f>
        <v>1486</v>
      </c>
      <c r="CC38" s="11">
        <f>'WA4'!$AY$37-CC37</f>
        <v>1476</v>
      </c>
      <c r="CD38" s="11">
        <f>'WA4'!$AY$37-CD37</f>
        <v>1466</v>
      </c>
      <c r="CE38" s="11">
        <f>'WA4'!$AY$37-CE37</f>
        <v>1456</v>
      </c>
      <c r="CF38" s="11">
        <f>'WA4'!$AY$37-CF37</f>
        <v>1446</v>
      </c>
      <c r="CG38" s="11">
        <f>'WA4'!$AY$37-CG37</f>
        <v>1436</v>
      </c>
      <c r="CH38" s="11">
        <f>'WA4'!$AY$37-CH37</f>
        <v>1426</v>
      </c>
      <c r="CI38" s="11">
        <f>'WA4'!$AY$37-CI37</f>
        <v>1416</v>
      </c>
      <c r="CJ38" s="11">
        <f>'WA4'!$AY$37-CJ37</f>
        <v>1406</v>
      </c>
      <c r="CK38" s="11">
        <f>'WA4'!$AY$37-CK37</f>
        <v>1396</v>
      </c>
      <c r="CL38" s="11">
        <f>'WA4'!$AY$37-CL37</f>
        <v>1386</v>
      </c>
    </row>
    <row r="39" spans="1:90" x14ac:dyDescent="0.2">
      <c r="B39" s="133" t="s">
        <v>129</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BC39" s="28"/>
    </row>
    <row r="40" spans="1:90" s="175" customFormat="1" x14ac:dyDescent="0.2">
      <c r="A40" s="178" t="s">
        <v>6</v>
      </c>
      <c r="C40" s="180"/>
      <c r="D40" s="180"/>
      <c r="E40" s="180"/>
      <c r="F40" s="180"/>
      <c r="G40" s="180"/>
      <c r="H40" s="180"/>
      <c r="I40" s="180"/>
      <c r="J40" s="180"/>
      <c r="K40" s="175" t="s">
        <v>1204</v>
      </c>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row>
    <row r="41" spans="1:90" s="176" customFormat="1" x14ac:dyDescent="0.2">
      <c r="A41" s="173"/>
      <c r="P41" s="176" t="s">
        <v>3298</v>
      </c>
    </row>
    <row r="42" spans="1:90" s="176" customFormat="1" x14ac:dyDescent="0.2">
      <c r="A42" s="173"/>
      <c r="S42" s="176" t="s">
        <v>3299</v>
      </c>
    </row>
    <row r="43" spans="1:90" s="176" customFormat="1" x14ac:dyDescent="0.2">
      <c r="A43" s="173"/>
      <c r="S43" s="176" t="s">
        <v>3300</v>
      </c>
    </row>
    <row r="44" spans="1:90" s="176" customFormat="1" x14ac:dyDescent="0.2">
      <c r="A44" s="173"/>
      <c r="T44" s="176" t="s">
        <v>3307</v>
      </c>
    </row>
    <row r="45" spans="1:90" s="176" customFormat="1" x14ac:dyDescent="0.2">
      <c r="T45" s="176" t="s">
        <v>3308</v>
      </c>
    </row>
    <row r="46" spans="1:90" s="176" customFormat="1" x14ac:dyDescent="0.2">
      <c r="T46" s="176" t="s">
        <v>3296</v>
      </c>
    </row>
    <row r="47" spans="1:90" s="176" customFormat="1" x14ac:dyDescent="0.2">
      <c r="U47" s="176" t="s">
        <v>3297</v>
      </c>
    </row>
    <row r="48" spans="1:90" s="176" customFormat="1" x14ac:dyDescent="0.2">
      <c r="A48" s="173"/>
    </row>
    <row r="49" spans="1:64" s="176" customFormat="1" x14ac:dyDescent="0.2">
      <c r="A49" s="173"/>
      <c r="AR49" s="176" t="s">
        <v>3294</v>
      </c>
    </row>
    <row r="50" spans="1:64" s="176" customFormat="1" x14ac:dyDescent="0.2">
      <c r="A50" s="173"/>
      <c r="AR50" s="176" t="s">
        <v>3306</v>
      </c>
    </row>
    <row r="51" spans="1:64" s="176" customFormat="1" x14ac:dyDescent="0.2">
      <c r="A51" s="173"/>
      <c r="BL51" s="176" t="s">
        <v>1207</v>
      </c>
    </row>
    <row r="52" spans="1:64" s="177" customFormat="1" x14ac:dyDescent="0.2">
      <c r="A52" s="173"/>
    </row>
    <row r="53" spans="1:64" s="141" customFormat="1" x14ac:dyDescent="0.2">
      <c r="A53" s="156" t="s">
        <v>879</v>
      </c>
    </row>
    <row r="54" spans="1:64" x14ac:dyDescent="0.2">
      <c r="A54" s="3" t="s">
        <v>899</v>
      </c>
    </row>
    <row r="55" spans="1:64" s="142" customFormat="1" x14ac:dyDescent="0.2">
      <c r="A55" s="155"/>
    </row>
    <row r="56" spans="1:64" x14ac:dyDescent="0.2">
      <c r="A56" s="156" t="s">
        <v>136</v>
      </c>
    </row>
    <row r="57" spans="1:64" x14ac:dyDescent="0.2">
      <c r="A57" s="3"/>
    </row>
    <row r="58" spans="1:64" x14ac:dyDescent="0.2">
      <c r="A58" s="3"/>
      <c r="K58" s="1" t="s">
        <v>2115</v>
      </c>
    </row>
    <row r="59" spans="1:64" x14ac:dyDescent="0.2">
      <c r="A59" s="3"/>
      <c r="AH59" s="1" t="s">
        <v>2151</v>
      </c>
    </row>
    <row r="60" spans="1:64" x14ac:dyDescent="0.2">
      <c r="A60" s="3"/>
      <c r="AI60" s="1" t="s">
        <v>2152</v>
      </c>
    </row>
    <row r="61" spans="1:64" x14ac:dyDescent="0.2">
      <c r="A61" s="3"/>
      <c r="AI61" s="1" t="s">
        <v>2155</v>
      </c>
    </row>
    <row r="62" spans="1:64" x14ac:dyDescent="0.2">
      <c r="A62" s="3"/>
      <c r="AW62" s="1" t="s">
        <v>2170</v>
      </c>
    </row>
    <row r="63" spans="1:64" x14ac:dyDescent="0.2">
      <c r="A63" s="3"/>
      <c r="AZ63" s="1" t="s">
        <v>1208</v>
      </c>
    </row>
    <row r="64" spans="1:64" x14ac:dyDescent="0.2">
      <c r="A64" s="3"/>
      <c r="AZ64" s="1" t="s">
        <v>2156</v>
      </c>
    </row>
    <row r="65" spans="1:77" x14ac:dyDescent="0.2">
      <c r="A65" s="3"/>
      <c r="BG65" s="558" t="s">
        <v>1209</v>
      </c>
    </row>
    <row r="66" spans="1:77" x14ac:dyDescent="0.2">
      <c r="A66" s="3"/>
      <c r="BP66" s="1" t="s">
        <v>1210</v>
      </c>
    </row>
    <row r="67" spans="1:77" x14ac:dyDescent="0.2">
      <c r="A67" s="3"/>
      <c r="BW67" s="1" t="s">
        <v>2107</v>
      </c>
    </row>
    <row r="68" spans="1:77" x14ac:dyDescent="0.2">
      <c r="A68" s="3"/>
      <c r="BX68" s="1" t="s">
        <v>2102</v>
      </c>
    </row>
    <row r="69" spans="1:77" x14ac:dyDescent="0.2">
      <c r="A69" s="3"/>
      <c r="BX69" s="1" t="s">
        <v>2153</v>
      </c>
    </row>
    <row r="70" spans="1:77" x14ac:dyDescent="0.2">
      <c r="A70" s="3"/>
      <c r="BX70" s="1" t="s">
        <v>2101</v>
      </c>
    </row>
    <row r="71" spans="1:77" x14ac:dyDescent="0.2">
      <c r="A71" s="3"/>
      <c r="BY71" s="1" t="s">
        <v>2103</v>
      </c>
    </row>
    <row r="72" spans="1:77" x14ac:dyDescent="0.2">
      <c r="A72" s="3"/>
      <c r="BY72" s="1" t="s">
        <v>2104</v>
      </c>
    </row>
    <row r="73" spans="1:77" x14ac:dyDescent="0.2">
      <c r="A73" s="3"/>
      <c r="BY73" s="1" t="s">
        <v>2154</v>
      </c>
    </row>
    <row r="74" spans="1:77" x14ac:dyDescent="0.2">
      <c r="A74" s="3"/>
    </row>
    <row r="75" spans="1:77" x14ac:dyDescent="0.2">
      <c r="A75" s="3"/>
    </row>
    <row r="76" spans="1:77" x14ac:dyDescent="0.2">
      <c r="A76" s="3"/>
    </row>
    <row r="77" spans="1:77" x14ac:dyDescent="0.2">
      <c r="A77" s="3"/>
    </row>
    <row r="78" spans="1:77" x14ac:dyDescent="0.2">
      <c r="A78" s="3"/>
    </row>
    <row r="79" spans="1:77" x14ac:dyDescent="0.2">
      <c r="A79" s="3"/>
    </row>
    <row r="80" spans="1:77" x14ac:dyDescent="0.2">
      <c r="A80" s="3"/>
    </row>
    <row r="81" spans="1:42" s="142" customFormat="1" x14ac:dyDescent="0.2">
      <c r="A81" s="3"/>
    </row>
    <row r="82" spans="1:42" x14ac:dyDescent="0.2">
      <c r="A82" s="156" t="s">
        <v>0</v>
      </c>
    </row>
    <row r="83" spans="1:42" x14ac:dyDescent="0.2">
      <c r="A83" s="3"/>
      <c r="D83" s="1" t="s">
        <v>3210</v>
      </c>
    </row>
    <row r="84" spans="1:42" x14ac:dyDescent="0.2">
      <c r="A84" s="3"/>
      <c r="D84" s="1" t="s">
        <v>3211</v>
      </c>
    </row>
    <row r="85" spans="1:42" x14ac:dyDescent="0.2">
      <c r="A85" s="3"/>
      <c r="E85" s="1" t="s">
        <v>3224</v>
      </c>
    </row>
    <row r="86" spans="1:42" x14ac:dyDescent="0.2">
      <c r="A86" s="3"/>
      <c r="I86" s="1" t="s">
        <v>3212</v>
      </c>
    </row>
    <row r="87" spans="1:42" x14ac:dyDescent="0.2">
      <c r="A87" s="3"/>
      <c r="J87" s="1" t="s">
        <v>3213</v>
      </c>
    </row>
    <row r="88" spans="1:42" x14ac:dyDescent="0.2">
      <c r="A88" s="3"/>
      <c r="J88" s="1" t="s">
        <v>3214</v>
      </c>
    </row>
    <row r="89" spans="1:42" x14ac:dyDescent="0.2">
      <c r="A89" s="3"/>
      <c r="K89" s="1" t="s">
        <v>2115</v>
      </c>
    </row>
    <row r="90" spans="1:42" x14ac:dyDescent="0.2">
      <c r="A90" s="3"/>
    </row>
    <row r="91" spans="1:42" x14ac:dyDescent="0.2">
      <c r="A91" s="3"/>
      <c r="W91" s="1" t="s">
        <v>1214</v>
      </c>
    </row>
    <row r="92" spans="1:42" x14ac:dyDescent="0.2">
      <c r="A92" s="3"/>
      <c r="W92" s="1" t="s">
        <v>1215</v>
      </c>
    </row>
    <row r="93" spans="1:42" x14ac:dyDescent="0.2">
      <c r="A93" s="3"/>
      <c r="W93" s="1" t="s">
        <v>2528</v>
      </c>
    </row>
    <row r="94" spans="1:42" x14ac:dyDescent="0.2">
      <c r="A94" s="3"/>
      <c r="AA94" s="1" t="s">
        <v>1216</v>
      </c>
    </row>
    <row r="95" spans="1:42" x14ac:dyDescent="0.2">
      <c r="A95" s="3"/>
      <c r="AI95" s="1" t="s">
        <v>2092</v>
      </c>
    </row>
    <row r="96" spans="1:42" x14ac:dyDescent="0.2">
      <c r="A96" s="3"/>
      <c r="AP96" s="1" t="s">
        <v>2529</v>
      </c>
    </row>
    <row r="97" spans="1:79" x14ac:dyDescent="0.2">
      <c r="A97" s="3"/>
    </row>
    <row r="98" spans="1:79" x14ac:dyDescent="0.2">
      <c r="A98" s="3"/>
      <c r="AW98" s="1" t="s">
        <v>2170</v>
      </c>
    </row>
    <row r="99" spans="1:79" x14ac:dyDescent="0.2">
      <c r="A99" s="3"/>
      <c r="AY99" s="1" t="s">
        <v>1502</v>
      </c>
    </row>
    <row r="100" spans="1:79" x14ac:dyDescent="0.2">
      <c r="A100" s="3"/>
      <c r="BB100" s="1" t="s">
        <v>2094</v>
      </c>
    </row>
    <row r="101" spans="1:79" x14ac:dyDescent="0.2">
      <c r="A101" s="3"/>
      <c r="BB101" s="1" t="s">
        <v>2093</v>
      </c>
    </row>
    <row r="102" spans="1:79" x14ac:dyDescent="0.2">
      <c r="A102" s="3"/>
      <c r="BW102" s="1" t="s">
        <v>2107</v>
      </c>
    </row>
    <row r="103" spans="1:79" x14ac:dyDescent="0.2">
      <c r="A103" s="3"/>
      <c r="BW103" s="1" t="s">
        <v>2099</v>
      </c>
    </row>
    <row r="104" spans="1:79" x14ac:dyDescent="0.2">
      <c r="A104" s="3"/>
      <c r="BW104" s="1" t="s">
        <v>2100</v>
      </c>
    </row>
    <row r="105" spans="1:79" x14ac:dyDescent="0.2">
      <c r="A105" s="3"/>
      <c r="BX105" s="1" t="s">
        <v>2102</v>
      </c>
    </row>
    <row r="106" spans="1:79" x14ac:dyDescent="0.2">
      <c r="A106" s="3"/>
      <c r="BX106" s="1" t="s">
        <v>2105</v>
      </c>
    </row>
    <row r="107" spans="1:79" x14ac:dyDescent="0.2">
      <c r="A107" s="3"/>
      <c r="BX107" s="1" t="s">
        <v>2106</v>
      </c>
    </row>
    <row r="108" spans="1:79" x14ac:dyDescent="0.2">
      <c r="A108" s="3"/>
      <c r="BX108" s="1" t="s">
        <v>2101</v>
      </c>
    </row>
    <row r="109" spans="1:79" x14ac:dyDescent="0.2">
      <c r="A109" s="3"/>
      <c r="BY109" s="1" t="s">
        <v>2103</v>
      </c>
    </row>
    <row r="110" spans="1:79" x14ac:dyDescent="0.2">
      <c r="A110" s="3"/>
      <c r="BY110" s="1" t="s">
        <v>2104</v>
      </c>
    </row>
    <row r="111" spans="1:79" x14ac:dyDescent="0.2">
      <c r="A111" s="3"/>
      <c r="CA111" s="1" t="s">
        <v>2108</v>
      </c>
    </row>
    <row r="112" spans="1:79" x14ac:dyDescent="0.2">
      <c r="A112" s="3"/>
    </row>
    <row r="113" spans="1:86" x14ac:dyDescent="0.2">
      <c r="A113" s="3"/>
    </row>
    <row r="114" spans="1:86" x14ac:dyDescent="0.2">
      <c r="A114" s="3"/>
    </row>
    <row r="115" spans="1:86" x14ac:dyDescent="0.2">
      <c r="A115" s="3"/>
      <c r="CF115" s="1" t="s">
        <v>3174</v>
      </c>
    </row>
    <row r="116" spans="1:86" x14ac:dyDescent="0.2">
      <c r="A116" s="3"/>
      <c r="CH116" s="1" t="s">
        <v>3173</v>
      </c>
    </row>
    <row r="117" spans="1:86" x14ac:dyDescent="0.2">
      <c r="A117" s="3"/>
      <c r="CH117" s="1" t="s">
        <v>1217</v>
      </c>
    </row>
    <row r="118" spans="1:86" x14ac:dyDescent="0.2">
      <c r="A118" s="3"/>
      <c r="CH118" s="1" t="s">
        <v>1915</v>
      </c>
    </row>
    <row r="119" spans="1:86" x14ac:dyDescent="0.2">
      <c r="A119" s="3"/>
    </row>
    <row r="120" spans="1:86" s="142" customFormat="1" x14ac:dyDescent="0.2">
      <c r="A120" s="3"/>
    </row>
    <row r="121" spans="1:86" x14ac:dyDescent="0.2">
      <c r="A121" s="156" t="s">
        <v>4</v>
      </c>
    </row>
    <row r="122" spans="1:86" x14ac:dyDescent="0.2">
      <c r="A122" s="3"/>
      <c r="D122" s="1" t="s">
        <v>2192</v>
      </c>
    </row>
    <row r="123" spans="1:86" x14ac:dyDescent="0.2">
      <c r="A123" s="3"/>
      <c r="D123" s="1" t="s">
        <v>2193</v>
      </c>
    </row>
    <row r="124" spans="1:86" x14ac:dyDescent="0.2">
      <c r="A124" s="3"/>
      <c r="K124" s="1" t="s">
        <v>2116</v>
      </c>
    </row>
    <row r="125" spans="1:86" x14ac:dyDescent="0.2">
      <c r="A125" s="3"/>
      <c r="AA125" s="1" t="s">
        <v>2194</v>
      </c>
    </row>
    <row r="126" spans="1:86" x14ac:dyDescent="0.2">
      <c r="A126" s="3"/>
      <c r="AC126" s="1" t="s">
        <v>2195</v>
      </c>
    </row>
    <row r="127" spans="1:86" x14ac:dyDescent="0.2">
      <c r="A127" s="3"/>
      <c r="AD127" s="1" t="s">
        <v>2541</v>
      </c>
    </row>
    <row r="128" spans="1:86" x14ac:dyDescent="0.2">
      <c r="AD128" s="1" t="s">
        <v>2196</v>
      </c>
    </row>
    <row r="129" spans="1:86" x14ac:dyDescent="0.2">
      <c r="A129" s="3"/>
      <c r="AF129" s="1" t="s">
        <v>2197</v>
      </c>
    </row>
    <row r="130" spans="1:86" x14ac:dyDescent="0.2">
      <c r="A130" s="3"/>
      <c r="BP130" s="1" t="s">
        <v>2198</v>
      </c>
    </row>
    <row r="131" spans="1:86" x14ac:dyDescent="0.2">
      <c r="A131" s="3"/>
      <c r="BQ131" s="1" t="s">
        <v>3172</v>
      </c>
    </row>
    <row r="132" spans="1:86" x14ac:dyDescent="0.2">
      <c r="A132" s="3"/>
      <c r="BR132" s="1" t="s">
        <v>2199</v>
      </c>
    </row>
    <row r="133" spans="1:86" x14ac:dyDescent="0.2">
      <c r="A133" s="3"/>
      <c r="BS133" s="1" t="s">
        <v>2201</v>
      </c>
    </row>
    <row r="134" spans="1:86" x14ac:dyDescent="0.2">
      <c r="A134" s="3"/>
      <c r="BS134" s="1" t="s">
        <v>3167</v>
      </c>
    </row>
    <row r="135" spans="1:86" x14ac:dyDescent="0.2">
      <c r="A135" s="3"/>
      <c r="BW135" s="1" t="s">
        <v>2107</v>
      </c>
    </row>
    <row r="136" spans="1:86" x14ac:dyDescent="0.2">
      <c r="A136" s="3"/>
      <c r="BW136" s="1" t="s">
        <v>2200</v>
      </c>
    </row>
    <row r="137" spans="1:86" x14ac:dyDescent="0.2">
      <c r="A137" s="3"/>
      <c r="BX137" s="1" t="s">
        <v>2102</v>
      </c>
    </row>
    <row r="138" spans="1:86" x14ac:dyDescent="0.2">
      <c r="A138" s="3"/>
      <c r="BX138" s="1" t="s">
        <v>2101</v>
      </c>
    </row>
    <row r="139" spans="1:86" x14ac:dyDescent="0.2">
      <c r="A139" s="3"/>
      <c r="BX139" s="1" t="s">
        <v>2202</v>
      </c>
    </row>
    <row r="140" spans="1:86" x14ac:dyDescent="0.2">
      <c r="A140" s="3"/>
    </row>
    <row r="141" spans="1:86" x14ac:dyDescent="0.2">
      <c r="A141" s="3"/>
      <c r="CF141" s="1" t="s">
        <v>3174</v>
      </c>
    </row>
    <row r="142" spans="1:86" x14ac:dyDescent="0.2">
      <c r="A142" s="3"/>
      <c r="CH142" s="1" t="s">
        <v>3173</v>
      </c>
    </row>
    <row r="143" spans="1:86" x14ac:dyDescent="0.2">
      <c r="A143" s="3"/>
      <c r="CH143" s="1" t="s">
        <v>1217</v>
      </c>
    </row>
    <row r="144" spans="1:86" x14ac:dyDescent="0.2">
      <c r="A144" s="3"/>
      <c r="CH144" s="1" t="s">
        <v>1915</v>
      </c>
    </row>
    <row r="145" spans="1:19" s="142" customFormat="1" x14ac:dyDescent="0.2">
      <c r="A145" s="3"/>
    </row>
    <row r="146" spans="1:19" x14ac:dyDescent="0.2">
      <c r="A146" s="156" t="s">
        <v>2</v>
      </c>
    </row>
    <row r="147" spans="1:19" x14ac:dyDescent="0.2">
      <c r="A147" s="3"/>
      <c r="C147" s="1" t="s">
        <v>2178</v>
      </c>
    </row>
    <row r="148" spans="1:19" x14ac:dyDescent="0.2">
      <c r="A148" s="3"/>
      <c r="C148" s="1" t="s">
        <v>2177</v>
      </c>
    </row>
    <row r="149" spans="1:19" x14ac:dyDescent="0.2">
      <c r="A149" s="3"/>
      <c r="E149" s="1" t="s">
        <v>2557</v>
      </c>
    </row>
    <row r="150" spans="1:19" x14ac:dyDescent="0.2">
      <c r="A150" s="3"/>
      <c r="E150" s="1" t="s">
        <v>2558</v>
      </c>
    </row>
    <row r="151" spans="1:19" x14ac:dyDescent="0.2">
      <c r="A151" s="3"/>
      <c r="F151" s="1" t="s">
        <v>3089</v>
      </c>
    </row>
    <row r="152" spans="1:19" x14ac:dyDescent="0.2">
      <c r="A152" s="3"/>
      <c r="G152" s="1" t="s">
        <v>2234</v>
      </c>
    </row>
    <row r="153" spans="1:19" x14ac:dyDescent="0.2">
      <c r="A153" s="3"/>
      <c r="H153" s="1" t="s">
        <v>2553</v>
      </c>
    </row>
    <row r="154" spans="1:19" x14ac:dyDescent="0.2">
      <c r="A154" s="3"/>
      <c r="K154" s="1" t="s">
        <v>2115</v>
      </c>
    </row>
    <row r="155" spans="1:19" x14ac:dyDescent="0.2">
      <c r="A155" s="3"/>
      <c r="M155" s="1" t="s">
        <v>2181</v>
      </c>
    </row>
    <row r="156" spans="1:19" x14ac:dyDescent="0.2">
      <c r="A156" s="3"/>
      <c r="M156" s="1" t="s">
        <v>2182</v>
      </c>
    </row>
    <row r="157" spans="1:19" x14ac:dyDescent="0.2">
      <c r="A157" s="3"/>
      <c r="M157" s="1" t="s">
        <v>2559</v>
      </c>
    </row>
    <row r="158" spans="1:19" x14ac:dyDescent="0.2">
      <c r="A158" s="3"/>
      <c r="Q158" s="1" t="s">
        <v>2183</v>
      </c>
    </row>
    <row r="159" spans="1:19" x14ac:dyDescent="0.2">
      <c r="A159" s="3"/>
      <c r="Q159" s="1" t="s">
        <v>2184</v>
      </c>
    </row>
    <row r="160" spans="1:19" x14ac:dyDescent="0.2">
      <c r="A160" s="3"/>
      <c r="S160" s="1" t="s">
        <v>2235</v>
      </c>
    </row>
    <row r="161" spans="1:77" x14ac:dyDescent="0.2">
      <c r="A161" s="3"/>
      <c r="AW161" s="1" t="s">
        <v>2170</v>
      </c>
    </row>
    <row r="162" spans="1:77" x14ac:dyDescent="0.2">
      <c r="A162" s="3"/>
      <c r="AX162" s="1" t="s">
        <v>2213</v>
      </c>
    </row>
    <row r="163" spans="1:77" x14ac:dyDescent="0.2">
      <c r="A163" s="3"/>
      <c r="AZ163" s="1" t="s">
        <v>2189</v>
      </c>
    </row>
    <row r="164" spans="1:77" x14ac:dyDescent="0.2">
      <c r="A164" s="3"/>
      <c r="AZ164" s="1" t="s">
        <v>3087</v>
      </c>
    </row>
    <row r="165" spans="1:77" x14ac:dyDescent="0.2">
      <c r="A165" s="3"/>
      <c r="BU165" s="1" t="s">
        <v>1219</v>
      </c>
    </row>
    <row r="166" spans="1:77" x14ac:dyDescent="0.2">
      <c r="A166" s="3"/>
      <c r="BW166" s="1" t="s">
        <v>2107</v>
      </c>
    </row>
    <row r="167" spans="1:77" x14ac:dyDescent="0.2">
      <c r="A167" s="3"/>
      <c r="BX167" s="1" t="s">
        <v>2102</v>
      </c>
    </row>
    <row r="168" spans="1:77" x14ac:dyDescent="0.2">
      <c r="A168" s="3"/>
      <c r="BX168" s="1" t="s">
        <v>2185</v>
      </c>
    </row>
    <row r="169" spans="1:77" x14ac:dyDescent="0.2">
      <c r="A169" s="3"/>
      <c r="BY169" s="1" t="s">
        <v>2103</v>
      </c>
    </row>
    <row r="170" spans="1:77" x14ac:dyDescent="0.2">
      <c r="A170" s="3"/>
      <c r="BY170" s="1" t="s">
        <v>2104</v>
      </c>
    </row>
    <row r="171" spans="1:77" x14ac:dyDescent="0.2">
      <c r="A171" s="3"/>
      <c r="BY171" s="1" t="s">
        <v>2564</v>
      </c>
    </row>
    <row r="172" spans="1:77" x14ac:dyDescent="0.2">
      <c r="A172" s="3"/>
      <c r="BY172" s="1" t="s">
        <v>2563</v>
      </c>
    </row>
    <row r="173" spans="1:77" s="142" customFormat="1" x14ac:dyDescent="0.2">
      <c r="A173" s="3"/>
    </row>
    <row r="174" spans="1:77" x14ac:dyDescent="0.2">
      <c r="A174" s="156" t="s">
        <v>3</v>
      </c>
    </row>
    <row r="175" spans="1:77" x14ac:dyDescent="0.2">
      <c r="A175" s="3"/>
      <c r="AC175" s="1" t="s">
        <v>3266</v>
      </c>
    </row>
    <row r="176" spans="1:77" x14ac:dyDescent="0.2">
      <c r="A176" s="3"/>
    </row>
    <row r="177" spans="1:75" x14ac:dyDescent="0.2">
      <c r="AI177" s="1" t="s">
        <v>3273</v>
      </c>
    </row>
    <row r="178" spans="1:75" x14ac:dyDescent="0.2">
      <c r="A178" s="3"/>
      <c r="AI178" s="1" t="s">
        <v>3274</v>
      </c>
      <c r="BW178" s="1" t="s">
        <v>2107</v>
      </c>
    </row>
    <row r="179" spans="1:75" x14ac:dyDescent="0.2">
      <c r="A179" s="3"/>
    </row>
    <row r="180" spans="1:75" s="142" customFormat="1" x14ac:dyDescent="0.2">
      <c r="A180" s="3"/>
    </row>
    <row r="181" spans="1:75" x14ac:dyDescent="0.2">
      <c r="A181" s="156" t="s">
        <v>2175</v>
      </c>
    </row>
    <row r="182" spans="1:75" x14ac:dyDescent="0.2">
      <c r="A182" s="3" t="s">
        <v>2176</v>
      </c>
      <c r="D182" s="1" t="s">
        <v>2171</v>
      </c>
    </row>
    <row r="183" spans="1:75" x14ac:dyDescent="0.2">
      <c r="A183" s="3" t="s">
        <v>1463</v>
      </c>
      <c r="K183" s="1" t="s">
        <v>2115</v>
      </c>
    </row>
    <row r="184" spans="1:75" x14ac:dyDescent="0.2">
      <c r="A184" s="3" t="s">
        <v>2174</v>
      </c>
      <c r="M184" s="1" t="s">
        <v>2117</v>
      </c>
    </row>
    <row r="185" spans="1:75" x14ac:dyDescent="0.2">
      <c r="A185" s="3"/>
      <c r="T185" s="1" t="s">
        <v>3307</v>
      </c>
    </row>
    <row r="186" spans="1:75" x14ac:dyDescent="0.2">
      <c r="T186" s="1" t="s">
        <v>3308</v>
      </c>
    </row>
    <row r="187" spans="1:75" x14ac:dyDescent="0.2">
      <c r="T187" s="1" t="s">
        <v>3296</v>
      </c>
    </row>
    <row r="188" spans="1:75" x14ac:dyDescent="0.2">
      <c r="U188" s="1" t="s">
        <v>3297</v>
      </c>
    </row>
    <row r="189" spans="1:75" x14ac:dyDescent="0.2">
      <c r="A189" s="3"/>
      <c r="AR189" s="1" t="s">
        <v>3294</v>
      </c>
    </row>
    <row r="190" spans="1:75" x14ac:dyDescent="0.2">
      <c r="A190" s="3"/>
      <c r="AR190" s="1" t="s">
        <v>3306</v>
      </c>
    </row>
    <row r="191" spans="1:75" x14ac:dyDescent="0.2">
      <c r="A191" s="3"/>
    </row>
    <row r="192" spans="1:75" x14ac:dyDescent="0.2">
      <c r="A192" s="3"/>
    </row>
    <row r="193" spans="1:74" x14ac:dyDescent="0.2">
      <c r="A193" s="3"/>
      <c r="AW193" s="1" t="s">
        <v>2170</v>
      </c>
    </row>
    <row r="194" spans="1:74" x14ac:dyDescent="0.2">
      <c r="A194" s="3"/>
    </row>
    <row r="195" spans="1:74" x14ac:dyDescent="0.2">
      <c r="A195" s="3"/>
    </row>
    <row r="196" spans="1:74" x14ac:dyDescent="0.2">
      <c r="A196" s="3"/>
    </row>
    <row r="197" spans="1:74" s="142" customFormat="1" x14ac:dyDescent="0.2">
      <c r="A197" s="3"/>
    </row>
    <row r="198" spans="1:74" s="184" customFormat="1" x14ac:dyDescent="0.2">
      <c r="A198" s="183" t="s">
        <v>5</v>
      </c>
    </row>
    <row r="199" spans="1:74" s="184" customFormat="1" x14ac:dyDescent="0.2">
      <c r="A199" s="185" t="s">
        <v>1373</v>
      </c>
      <c r="C199" s="184" t="s">
        <v>1598</v>
      </c>
    </row>
    <row r="200" spans="1:74" s="184" customFormat="1" x14ac:dyDescent="0.2">
      <c r="A200" s="185" t="s">
        <v>880</v>
      </c>
      <c r="Q200" s="184" t="s">
        <v>1599</v>
      </c>
    </row>
    <row r="201" spans="1:74" s="184" customFormat="1" x14ac:dyDescent="0.2">
      <c r="A201" s="185"/>
    </row>
    <row r="202" spans="1:74" s="184" customFormat="1" x14ac:dyDescent="0.2">
      <c r="A202" s="185"/>
    </row>
    <row r="203" spans="1:74" s="184" customFormat="1" x14ac:dyDescent="0.2">
      <c r="A203" s="185"/>
      <c r="AE203" s="184" t="s">
        <v>2404</v>
      </c>
    </row>
    <row r="204" spans="1:74" s="184" customFormat="1" x14ac:dyDescent="0.2">
      <c r="A204" s="185"/>
      <c r="AW204" s="184" t="s">
        <v>1612</v>
      </c>
    </row>
    <row r="205" spans="1:74" s="184" customFormat="1" x14ac:dyDescent="0.2">
      <c r="A205" s="185"/>
      <c r="BH205" s="184" t="s">
        <v>1613</v>
      </c>
    </row>
    <row r="206" spans="1:74" s="184" customFormat="1" x14ac:dyDescent="0.2">
      <c r="A206" s="185"/>
    </row>
    <row r="207" spans="1:74" s="184" customFormat="1" x14ac:dyDescent="0.2">
      <c r="A207" s="185"/>
      <c r="BU207" s="184" t="s">
        <v>1219</v>
      </c>
    </row>
    <row r="208" spans="1:74" s="184" customFormat="1" x14ac:dyDescent="0.2">
      <c r="BV208" s="184" t="s">
        <v>1220</v>
      </c>
    </row>
    <row r="209" spans="1:76" s="184" customFormat="1" x14ac:dyDescent="0.2">
      <c r="BV209" s="184" t="s">
        <v>1374</v>
      </c>
    </row>
    <row r="210" spans="1:76" s="184" customFormat="1" x14ac:dyDescent="0.2">
      <c r="BV210" s="184" t="s">
        <v>1221</v>
      </c>
    </row>
    <row r="211" spans="1:76" s="184" customFormat="1" x14ac:dyDescent="0.2">
      <c r="BW211" s="184" t="s">
        <v>1222</v>
      </c>
    </row>
    <row r="212" spans="1:76" s="184" customFormat="1" x14ac:dyDescent="0.2">
      <c r="BW212" s="184" t="s">
        <v>1922</v>
      </c>
    </row>
    <row r="213" spans="1:76" s="184" customFormat="1" x14ac:dyDescent="0.2">
      <c r="BX213" s="184" t="s">
        <v>1211</v>
      </c>
    </row>
    <row r="214" spans="1:76" s="184" customFormat="1" x14ac:dyDescent="0.2">
      <c r="BX214" s="184" t="s">
        <v>1212</v>
      </c>
    </row>
    <row r="215" spans="1:76" s="184" customFormat="1" x14ac:dyDescent="0.2">
      <c r="BX215" s="184" t="s">
        <v>1923</v>
      </c>
    </row>
    <row r="216" spans="1:76" s="184" customFormat="1" x14ac:dyDescent="0.2"/>
    <row r="217" spans="1:76" s="184" customFormat="1" x14ac:dyDescent="0.2"/>
    <row r="218" spans="1:76" s="186" customFormat="1" x14ac:dyDescent="0.2">
      <c r="A218" s="185"/>
    </row>
    <row r="219" spans="1:76" x14ac:dyDescent="0.2">
      <c r="A219" s="156" t="s">
        <v>85</v>
      </c>
    </row>
    <row r="220" spans="1:76" x14ac:dyDescent="0.2">
      <c r="A220" s="3"/>
    </row>
    <row r="221" spans="1:76" x14ac:dyDescent="0.2">
      <c r="A221" s="3"/>
      <c r="Y221" s="1" t="s">
        <v>1748</v>
      </c>
    </row>
    <row r="222" spans="1:76" x14ac:dyDescent="0.2">
      <c r="A222" s="3"/>
      <c r="AX222" s="1" t="s">
        <v>1576</v>
      </c>
    </row>
    <row r="223" spans="1:76" x14ac:dyDescent="0.2">
      <c r="A223" s="3"/>
      <c r="AY223" s="1" t="s">
        <v>1577</v>
      </c>
    </row>
    <row r="224" spans="1:76" x14ac:dyDescent="0.2">
      <c r="A224" s="3"/>
    </row>
    <row r="225" spans="1:74" x14ac:dyDescent="0.2">
      <c r="A225" s="3"/>
      <c r="BV225" s="1" t="s">
        <v>1220</v>
      </c>
    </row>
    <row r="226" spans="1:74" x14ac:dyDescent="0.2">
      <c r="A226" s="3"/>
      <c r="BV226" s="1" t="s">
        <v>1221</v>
      </c>
    </row>
    <row r="227" spans="1:74" s="142" customFormat="1" x14ac:dyDescent="0.2">
      <c r="A227" s="3"/>
    </row>
    <row r="228" spans="1:74" x14ac:dyDescent="0.2">
      <c r="A228" s="156" t="s">
        <v>252</v>
      </c>
    </row>
    <row r="229" spans="1:74" x14ac:dyDescent="0.2">
      <c r="A229" s="3"/>
      <c r="Y229" s="1" t="s">
        <v>1752</v>
      </c>
    </row>
    <row r="230" spans="1:74" x14ac:dyDescent="0.2">
      <c r="A230" s="3"/>
      <c r="AM230" s="1" t="s">
        <v>1206</v>
      </c>
    </row>
    <row r="231" spans="1:74" s="142" customFormat="1" x14ac:dyDescent="0.2">
      <c r="A231" s="3"/>
    </row>
    <row r="232" spans="1:74" x14ac:dyDescent="0.2">
      <c r="A232" s="156" t="s">
        <v>7</v>
      </c>
    </row>
    <row r="233" spans="1:74" x14ac:dyDescent="0.2">
      <c r="A233" s="3"/>
      <c r="B233" s="1" t="s">
        <v>1223</v>
      </c>
    </row>
    <row r="234" spans="1:74" x14ac:dyDescent="0.2">
      <c r="A234" s="3"/>
      <c r="C234" s="1" t="s">
        <v>1218</v>
      </c>
    </row>
    <row r="235" spans="1:74" x14ac:dyDescent="0.2">
      <c r="A235" s="3"/>
      <c r="D235" s="1" t="s">
        <v>1213</v>
      </c>
    </row>
    <row r="236" spans="1:74" x14ac:dyDescent="0.2">
      <c r="A236" s="3"/>
      <c r="D236" s="1" t="s">
        <v>3334</v>
      </c>
    </row>
    <row r="237" spans="1:74" x14ac:dyDescent="0.2">
      <c r="D237" s="1" t="s">
        <v>3336</v>
      </c>
    </row>
    <row r="238" spans="1:74" x14ac:dyDescent="0.2">
      <c r="A238" s="3"/>
      <c r="D238" s="1" t="s">
        <v>1912</v>
      </c>
    </row>
    <row r="239" spans="1:74" x14ac:dyDescent="0.2">
      <c r="A239" s="3"/>
      <c r="I239" s="1" t="s">
        <v>3058</v>
      </c>
    </row>
    <row r="240" spans="1:74" x14ac:dyDescent="0.2">
      <c r="J240" s="1" t="s">
        <v>1757</v>
      </c>
    </row>
    <row r="241" spans="1:86" x14ac:dyDescent="0.2">
      <c r="P241" s="1" t="s">
        <v>1224</v>
      </c>
    </row>
    <row r="242" spans="1:86" x14ac:dyDescent="0.2">
      <c r="Q242" s="1" t="s">
        <v>2974</v>
      </c>
    </row>
    <row r="243" spans="1:86" x14ac:dyDescent="0.2">
      <c r="R243" s="1" t="s">
        <v>1225</v>
      </c>
    </row>
    <row r="245" spans="1:86" x14ac:dyDescent="0.2">
      <c r="A245" s="3"/>
      <c r="AW245" s="1" t="s">
        <v>1459</v>
      </c>
    </row>
    <row r="246" spans="1:86" x14ac:dyDescent="0.2">
      <c r="A246" s="3"/>
      <c r="BA246" s="1" t="s">
        <v>1755</v>
      </c>
    </row>
    <row r="247" spans="1:86" x14ac:dyDescent="0.2">
      <c r="A247" s="3"/>
      <c r="CD247" s="1" t="s">
        <v>1756</v>
      </c>
    </row>
    <row r="248" spans="1:86" x14ac:dyDescent="0.2">
      <c r="A248" s="3"/>
    </row>
    <row r="249" spans="1:86" x14ac:dyDescent="0.2">
      <c r="CH249" s="1" t="s">
        <v>1226</v>
      </c>
    </row>
    <row r="250" spans="1:86" s="142" customFormat="1" x14ac:dyDescent="0.2">
      <c r="A250" s="3"/>
    </row>
    <row r="251" spans="1:86" s="194" customFormat="1" x14ac:dyDescent="0.2">
      <c r="A251" s="193" t="s">
        <v>113</v>
      </c>
    </row>
    <row r="252" spans="1:86" s="194" customFormat="1" x14ac:dyDescent="0.2">
      <c r="A252" s="195"/>
      <c r="E252" s="194" t="s">
        <v>2663</v>
      </c>
    </row>
    <row r="253" spans="1:86" s="194" customFormat="1" x14ac:dyDescent="0.2">
      <c r="A253" s="195"/>
    </row>
    <row r="254" spans="1:86" s="194" customFormat="1" x14ac:dyDescent="0.2">
      <c r="A254" s="195"/>
      <c r="Q254" s="194" t="s">
        <v>3413</v>
      </c>
    </row>
    <row r="255" spans="1:86" s="194" customFormat="1" x14ac:dyDescent="0.2">
      <c r="A255" s="195"/>
      <c r="Q255" s="194" t="s">
        <v>2994</v>
      </c>
    </row>
    <row r="256" spans="1:86" s="194" customFormat="1" x14ac:dyDescent="0.2">
      <c r="A256" s="195"/>
      <c r="R256" s="194" t="s">
        <v>3414</v>
      </c>
    </row>
    <row r="257" spans="1:77" s="194" customFormat="1" x14ac:dyDescent="0.2">
      <c r="A257" s="195"/>
      <c r="AY257" s="194" t="s">
        <v>3404</v>
      </c>
    </row>
    <row r="258" spans="1:77" s="194" customFormat="1" x14ac:dyDescent="0.2">
      <c r="A258" s="195"/>
      <c r="AY258" s="194" t="s">
        <v>1646</v>
      </c>
    </row>
    <row r="259" spans="1:77" s="194" customFormat="1" x14ac:dyDescent="0.2">
      <c r="A259" s="195"/>
      <c r="BX259" s="194" t="s">
        <v>3005</v>
      </c>
    </row>
    <row r="260" spans="1:77" s="194" customFormat="1" x14ac:dyDescent="0.2">
      <c r="A260" s="195"/>
      <c r="BY260" s="194" t="s">
        <v>1645</v>
      </c>
    </row>
    <row r="261" spans="1:77" s="197" customFormat="1" x14ac:dyDescent="0.2">
      <c r="A261" s="195"/>
    </row>
    <row r="262" spans="1:77" x14ac:dyDescent="0.2">
      <c r="A262" s="156" t="s">
        <v>526</v>
      </c>
    </row>
    <row r="263" spans="1:77" x14ac:dyDescent="0.2">
      <c r="A263" s="3"/>
      <c r="B263" s="1" t="s">
        <v>1223</v>
      </c>
    </row>
    <row r="264" spans="1:77" x14ac:dyDescent="0.2">
      <c r="A264" s="3"/>
      <c r="C264" s="1" t="s">
        <v>2677</v>
      </c>
    </row>
    <row r="265" spans="1:77" x14ac:dyDescent="0.2">
      <c r="A265" s="3"/>
    </row>
    <row r="266" spans="1:77" x14ac:dyDescent="0.2">
      <c r="A266" s="3"/>
    </row>
    <row r="267" spans="1:77" x14ac:dyDescent="0.2">
      <c r="AA267" s="1" t="s">
        <v>1227</v>
      </c>
    </row>
    <row r="268" spans="1:77" s="142" customFormat="1" x14ac:dyDescent="0.2">
      <c r="A268" s="3"/>
    </row>
    <row r="269" spans="1:77" x14ac:dyDescent="0.2">
      <c r="A269" s="156" t="s">
        <v>10</v>
      </c>
    </row>
    <row r="270" spans="1:77" x14ac:dyDescent="0.2">
      <c r="A270" s="3"/>
      <c r="AC270" s="1" t="s">
        <v>1619</v>
      </c>
    </row>
    <row r="271" spans="1:77" x14ac:dyDescent="0.2">
      <c r="A271" s="3"/>
    </row>
    <row r="272" spans="1:77" s="142" customFormat="1" x14ac:dyDescent="0.2">
      <c r="A272" s="3"/>
    </row>
    <row r="273" spans="1:83" x14ac:dyDescent="0.2">
      <c r="A273" s="156" t="s">
        <v>882</v>
      </c>
    </row>
    <row r="276" spans="1:83" x14ac:dyDescent="0.2">
      <c r="A276" s="3"/>
      <c r="AN276" s="1" t="s">
        <v>1726</v>
      </c>
    </row>
    <row r="277" spans="1:83" x14ac:dyDescent="0.2">
      <c r="A277" s="3"/>
      <c r="AN277" s="1" t="s">
        <v>1725</v>
      </c>
    </row>
    <row r="278" spans="1:83" x14ac:dyDescent="0.2">
      <c r="A278" s="3"/>
      <c r="AR278" s="1" t="s">
        <v>3382</v>
      </c>
    </row>
    <row r="279" spans="1:83" s="142" customFormat="1" x14ac:dyDescent="0.2">
      <c r="A279" s="155"/>
    </row>
    <row r="280" spans="1:83" x14ac:dyDescent="0.2">
      <c r="A280" s="3" t="s">
        <v>888</v>
      </c>
    </row>
    <row r="281" spans="1:83" x14ac:dyDescent="0.2">
      <c r="A281" s="3" t="s">
        <v>889</v>
      </c>
    </row>
    <row r="282" spans="1:83" x14ac:dyDescent="0.2">
      <c r="A282" s="3" t="s">
        <v>183</v>
      </c>
      <c r="E282" s="1" t="s">
        <v>2723</v>
      </c>
    </row>
    <row r="283" spans="1:83" x14ac:dyDescent="0.2">
      <c r="A283" s="3"/>
      <c r="Q283" s="1" t="s">
        <v>2730</v>
      </c>
    </row>
    <row r="284" spans="1:83" x14ac:dyDescent="0.2">
      <c r="A284" s="3"/>
      <c r="Q284" s="1" t="s">
        <v>3008</v>
      </c>
    </row>
    <row r="285" spans="1:83" x14ac:dyDescent="0.2">
      <c r="A285" s="3"/>
      <c r="Q285" s="1" t="s">
        <v>2787</v>
      </c>
    </row>
    <row r="286" spans="1:83" x14ac:dyDescent="0.2">
      <c r="A286" s="3"/>
      <c r="AJ286" s="1" t="s">
        <v>2788</v>
      </c>
    </row>
    <row r="287" spans="1:83" x14ac:dyDescent="0.2">
      <c r="A287" s="3"/>
      <c r="AJ287" s="1" t="s">
        <v>2731</v>
      </c>
      <c r="CC287" s="28" t="s">
        <v>1228</v>
      </c>
    </row>
    <row r="288" spans="1:83" x14ac:dyDescent="0.2">
      <c r="A288" s="3"/>
      <c r="CE288" s="1" t="s">
        <v>3009</v>
      </c>
    </row>
    <row r="289" spans="1:87" x14ac:dyDescent="0.2">
      <c r="A289" s="3"/>
      <c r="CG289" s="1" t="s">
        <v>1794</v>
      </c>
    </row>
    <row r="290" spans="1:87" x14ac:dyDescent="0.2">
      <c r="A290" s="3"/>
      <c r="CI290" s="1" t="s">
        <v>3010</v>
      </c>
    </row>
    <row r="291" spans="1:87" x14ac:dyDescent="0.2">
      <c r="A291" s="3"/>
    </row>
    <row r="292" spans="1:87" s="142" customFormat="1" x14ac:dyDescent="0.2">
      <c r="A292" s="3"/>
    </row>
    <row r="293" spans="1:87" x14ac:dyDescent="0.2">
      <c r="A293" s="156" t="s">
        <v>11</v>
      </c>
    </row>
    <row r="294" spans="1:87" x14ac:dyDescent="0.2">
      <c r="A294" s="3" t="s">
        <v>890</v>
      </c>
      <c r="Q294" s="1" t="s">
        <v>1500</v>
      </c>
    </row>
    <row r="295" spans="1:87" x14ac:dyDescent="0.2">
      <c r="A295" s="3" t="s">
        <v>891</v>
      </c>
      <c r="R295" s="1" t="s">
        <v>1501</v>
      </c>
    </row>
    <row r="296" spans="1:87" x14ac:dyDescent="0.2">
      <c r="A296" s="3"/>
      <c r="Y296" s="1" t="s">
        <v>2763</v>
      </c>
    </row>
    <row r="297" spans="1:87" x14ac:dyDescent="0.2">
      <c r="A297" s="3"/>
    </row>
    <row r="298" spans="1:87" x14ac:dyDescent="0.2">
      <c r="A298" s="3"/>
    </row>
    <row r="299" spans="1:87" x14ac:dyDescent="0.2">
      <c r="A299" s="3"/>
    </row>
    <row r="300" spans="1:87" x14ac:dyDescent="0.2">
      <c r="A300" s="3"/>
    </row>
    <row r="301" spans="1:87" x14ac:dyDescent="0.2">
      <c r="A301" s="3"/>
    </row>
    <row r="302" spans="1:87" s="142" customFormat="1" x14ac:dyDescent="0.2">
      <c r="A302" s="3"/>
    </row>
    <row r="303" spans="1:87" x14ac:dyDescent="0.2">
      <c r="A303" s="156" t="s">
        <v>83</v>
      </c>
    </row>
    <row r="304" spans="1:87" x14ac:dyDescent="0.2">
      <c r="A304" s="3"/>
      <c r="U304" s="1" t="s">
        <v>1529</v>
      </c>
    </row>
    <row r="305" spans="1:89" x14ac:dyDescent="0.2">
      <c r="A305" s="3"/>
      <c r="U305" s="1" t="s">
        <v>1530</v>
      </c>
    </row>
    <row r="306" spans="1:89" x14ac:dyDescent="0.2">
      <c r="A306" s="3"/>
      <c r="AF306" s="1" t="s">
        <v>1229</v>
      </c>
    </row>
    <row r="307" spans="1:89" x14ac:dyDescent="0.2">
      <c r="A307" s="3"/>
      <c r="AU307" s="1" t="s">
        <v>1534</v>
      </c>
    </row>
    <row r="308" spans="1:89" x14ac:dyDescent="0.2">
      <c r="A308" s="3"/>
      <c r="AW308" s="1" t="s">
        <v>1536</v>
      </c>
    </row>
    <row r="309" spans="1:89" x14ac:dyDescent="0.2">
      <c r="A309" s="3"/>
      <c r="AW309" s="1" t="s">
        <v>1535</v>
      </c>
    </row>
    <row r="310" spans="1:89" x14ac:dyDescent="0.2">
      <c r="A310" s="3"/>
      <c r="CB310" s="1" t="s">
        <v>1519</v>
      </c>
    </row>
    <row r="311" spans="1:89" x14ac:dyDescent="0.2">
      <c r="A311" s="3"/>
      <c r="CK311" s="1" t="s">
        <v>1520</v>
      </c>
    </row>
    <row r="312" spans="1:89" x14ac:dyDescent="0.2">
      <c r="A312" s="3"/>
      <c r="CK312" s="1" t="s">
        <v>1521</v>
      </c>
    </row>
    <row r="313" spans="1:89" s="142" customFormat="1" x14ac:dyDescent="0.2">
      <c r="A313" s="3"/>
    </row>
    <row r="314" spans="1:89" s="141" customFormat="1" x14ac:dyDescent="0.2">
      <c r="A314" s="156" t="s">
        <v>883</v>
      </c>
    </row>
    <row r="315" spans="1:89" x14ac:dyDescent="0.2">
      <c r="A315" s="3" t="s">
        <v>880</v>
      </c>
    </row>
    <row r="316" spans="1:89" s="142" customFormat="1" x14ac:dyDescent="0.2">
      <c r="A316" s="155"/>
    </row>
    <row r="317" spans="1:89" s="215" customFormat="1" x14ac:dyDescent="0.2">
      <c r="A317" s="214" t="s">
        <v>194</v>
      </c>
    </row>
    <row r="318" spans="1:89" s="215" customFormat="1" x14ac:dyDescent="0.2">
      <c r="A318" s="216"/>
      <c r="H318" s="215" t="s">
        <v>3007</v>
      </c>
    </row>
    <row r="319" spans="1:89" s="215" customFormat="1" x14ac:dyDescent="0.2">
      <c r="A319" s="216"/>
    </row>
    <row r="320" spans="1:89" s="215" customFormat="1" x14ac:dyDescent="0.2">
      <c r="A320" s="216"/>
    </row>
    <row r="321" spans="1:89" s="215" customFormat="1" x14ac:dyDescent="0.2">
      <c r="A321" s="216"/>
      <c r="U321" s="215" t="s">
        <v>1532</v>
      </c>
    </row>
    <row r="322" spans="1:89" s="215" customFormat="1" x14ac:dyDescent="0.2">
      <c r="A322" s="216"/>
      <c r="U322" s="215" t="s">
        <v>1531</v>
      </c>
    </row>
    <row r="323" spans="1:89" s="215" customFormat="1" x14ac:dyDescent="0.2">
      <c r="A323" s="216"/>
      <c r="W323" s="215" t="s">
        <v>1230</v>
      </c>
    </row>
    <row r="324" spans="1:89" s="215" customFormat="1" x14ac:dyDescent="0.2">
      <c r="AF324" s="215" t="s">
        <v>1533</v>
      </c>
    </row>
    <row r="325" spans="1:89" s="215" customFormat="1" x14ac:dyDescent="0.2">
      <c r="BI325" s="215" t="s">
        <v>1666</v>
      </c>
    </row>
    <row r="326" spans="1:89" s="215" customFormat="1" x14ac:dyDescent="0.2">
      <c r="A326" s="216"/>
    </row>
    <row r="327" spans="1:89" s="215" customFormat="1" x14ac:dyDescent="0.2">
      <c r="A327" s="216"/>
      <c r="CB327" s="215" t="s">
        <v>1519</v>
      </c>
    </row>
    <row r="328" spans="1:89" s="215" customFormat="1" x14ac:dyDescent="0.2">
      <c r="A328" s="216"/>
      <c r="CK328" s="215" t="s">
        <v>1520</v>
      </c>
    </row>
    <row r="329" spans="1:89" s="215" customFormat="1" x14ac:dyDescent="0.2">
      <c r="A329" s="216"/>
    </row>
    <row r="330" spans="1:89" s="217" customFormat="1" x14ac:dyDescent="0.2">
      <c r="A330" s="216"/>
    </row>
    <row r="331" spans="1:89" x14ac:dyDescent="0.2">
      <c r="A331" s="156" t="s">
        <v>112</v>
      </c>
    </row>
    <row r="332" spans="1:89" x14ac:dyDescent="0.2">
      <c r="Z332" s="1" t="s">
        <v>1227</v>
      </c>
    </row>
    <row r="333" spans="1:89" x14ac:dyDescent="0.2">
      <c r="AT333" s="1" t="s">
        <v>1231</v>
      </c>
    </row>
    <row r="334" spans="1:89" x14ac:dyDescent="0.2">
      <c r="A334" s="3"/>
      <c r="BZ334" s="1" t="s">
        <v>1232</v>
      </c>
    </row>
    <row r="335" spans="1:89" s="142" customFormat="1" x14ac:dyDescent="0.2">
      <c r="A335" s="3"/>
    </row>
    <row r="336" spans="1:89" s="445" customFormat="1" x14ac:dyDescent="0.2">
      <c r="A336" s="444" t="s">
        <v>887</v>
      </c>
    </row>
    <row r="337" spans="1:76" s="265" customFormat="1" x14ac:dyDescent="0.2">
      <c r="A337" s="446"/>
      <c r="BT337" s="265" t="s">
        <v>1587</v>
      </c>
    </row>
    <row r="338" spans="1:76" s="265" customFormat="1" x14ac:dyDescent="0.2">
      <c r="A338" s="446"/>
      <c r="BT338" s="265" t="s">
        <v>1586</v>
      </c>
    </row>
    <row r="339" spans="1:76" s="265" customFormat="1" x14ac:dyDescent="0.2">
      <c r="A339" s="446"/>
      <c r="BX339" s="265" t="s">
        <v>1588</v>
      </c>
    </row>
    <row r="340" spans="1:76" s="448" customFormat="1" x14ac:dyDescent="0.2">
      <c r="A340" s="447"/>
    </row>
    <row r="341" spans="1:76" s="445" customFormat="1" x14ac:dyDescent="0.2">
      <c r="A341" s="444" t="s">
        <v>886</v>
      </c>
    </row>
    <row r="342" spans="1:76" s="265" customFormat="1" x14ac:dyDescent="0.2">
      <c r="A342" s="446"/>
    </row>
    <row r="343" spans="1:76" s="448" customFormat="1" x14ac:dyDescent="0.2">
      <c r="A343" s="447"/>
    </row>
    <row r="344" spans="1:76" s="445" customFormat="1" x14ac:dyDescent="0.2">
      <c r="A344" s="444" t="s">
        <v>885</v>
      </c>
    </row>
    <row r="345" spans="1:76" s="265" customFormat="1" x14ac:dyDescent="0.2">
      <c r="A345" s="446"/>
    </row>
    <row r="346" spans="1:76" s="448" customFormat="1" x14ac:dyDescent="0.2">
      <c r="A346" s="447"/>
    </row>
    <row r="347" spans="1:76" s="445" customFormat="1" x14ac:dyDescent="0.2">
      <c r="A347" s="444" t="s">
        <v>884</v>
      </c>
    </row>
    <row r="348" spans="1:76" s="265" customFormat="1" x14ac:dyDescent="0.2">
      <c r="A348" s="446"/>
      <c r="BT348" s="265" t="s">
        <v>1587</v>
      </c>
    </row>
    <row r="349" spans="1:76" s="265" customFormat="1" x14ac:dyDescent="0.2">
      <c r="A349" s="446"/>
      <c r="BT349" s="265" t="s">
        <v>1586</v>
      </c>
    </row>
    <row r="350" spans="1:76" s="265" customFormat="1" x14ac:dyDescent="0.2">
      <c r="A350" s="446"/>
      <c r="BX350" s="265" t="s">
        <v>1588</v>
      </c>
    </row>
    <row r="351" spans="1:76" s="448" customFormat="1" x14ac:dyDescent="0.2">
      <c r="A351" s="447"/>
    </row>
    <row r="352" spans="1:76" s="445" customFormat="1" x14ac:dyDescent="0.2">
      <c r="A352" s="444" t="s">
        <v>84</v>
      </c>
    </row>
    <row r="353" spans="1:68" s="265" customFormat="1" x14ac:dyDescent="0.2">
      <c r="A353" s="446" t="s">
        <v>881</v>
      </c>
    </row>
    <row r="354" spans="1:68" s="448" customFormat="1" x14ac:dyDescent="0.2">
      <c r="A354" s="447"/>
    </row>
    <row r="355" spans="1:68" x14ac:dyDescent="0.2">
      <c r="A355" s="156" t="s">
        <v>114</v>
      </c>
    </row>
    <row r="360" spans="1:68" s="143" customFormat="1" x14ac:dyDescent="0.2">
      <c r="A360" s="187" t="s">
        <v>15</v>
      </c>
    </row>
    <row r="361" spans="1:68" s="144" customFormat="1" x14ac:dyDescent="0.2">
      <c r="A361" s="188"/>
      <c r="B361" s="144" t="s">
        <v>1233</v>
      </c>
    </row>
    <row r="362" spans="1:68" s="144" customFormat="1" x14ac:dyDescent="0.2">
      <c r="A362" s="188"/>
      <c r="C362" s="144" t="s">
        <v>1234</v>
      </c>
    </row>
    <row r="363" spans="1:68" s="144" customFormat="1" x14ac:dyDescent="0.2">
      <c r="A363" s="188"/>
      <c r="D363" s="144" t="s">
        <v>1235</v>
      </c>
    </row>
    <row r="364" spans="1:68" s="144" customFormat="1" x14ac:dyDescent="0.2">
      <c r="A364" s="188"/>
      <c r="E364" s="144" t="s">
        <v>1236</v>
      </c>
    </row>
    <row r="365" spans="1:68" s="144" customFormat="1" x14ac:dyDescent="0.2">
      <c r="A365" s="188"/>
      <c r="G365" s="144" t="s">
        <v>1401</v>
      </c>
    </row>
    <row r="366" spans="1:68" s="144" customFormat="1" x14ac:dyDescent="0.2">
      <c r="J366" s="144" t="s">
        <v>1757</v>
      </c>
    </row>
    <row r="367" spans="1:68" s="144" customFormat="1" x14ac:dyDescent="0.2">
      <c r="A367" s="188"/>
      <c r="Y367" s="144" t="s">
        <v>1748</v>
      </c>
      <c r="BP367" s="144" t="s">
        <v>146</v>
      </c>
    </row>
    <row r="368" spans="1:68" s="144" customFormat="1" x14ac:dyDescent="0.2">
      <c r="A368" s="188"/>
      <c r="AJ368" s="144" t="s">
        <v>1402</v>
      </c>
    </row>
    <row r="369" spans="1:82" s="144" customFormat="1" x14ac:dyDescent="0.2">
      <c r="A369" s="188"/>
      <c r="AL369" s="144" t="s">
        <v>1403</v>
      </c>
    </row>
    <row r="370" spans="1:82" s="144" customFormat="1" x14ac:dyDescent="0.2">
      <c r="A370" s="188"/>
      <c r="AY370" s="144" t="s">
        <v>1577</v>
      </c>
    </row>
    <row r="371" spans="1:82" s="144" customFormat="1" x14ac:dyDescent="0.2">
      <c r="A371" s="188"/>
      <c r="BA371" s="144" t="s">
        <v>1755</v>
      </c>
    </row>
    <row r="372" spans="1:82" s="144" customFormat="1" x14ac:dyDescent="0.2">
      <c r="A372" s="188"/>
      <c r="BV372" s="144" t="s">
        <v>1394</v>
      </c>
    </row>
    <row r="373" spans="1:82" s="144" customFormat="1" x14ac:dyDescent="0.2">
      <c r="A373" s="188"/>
      <c r="CD373" s="144" t="s">
        <v>1756</v>
      </c>
    </row>
    <row r="374" spans="1:82" s="144" customFormat="1" x14ac:dyDescent="0.2">
      <c r="A374" s="188"/>
    </row>
    <row r="375" spans="1:82" s="146" customFormat="1" x14ac:dyDescent="0.2">
      <c r="A375" s="190" t="s">
        <v>16</v>
      </c>
    </row>
    <row r="376" spans="1:82" s="147" customFormat="1" x14ac:dyDescent="0.2">
      <c r="A376" s="191"/>
    </row>
    <row r="377" spans="1:82" s="148" customFormat="1" x14ac:dyDescent="0.2">
      <c r="A377" s="192"/>
    </row>
    <row r="378" spans="1:82" s="146" customFormat="1" x14ac:dyDescent="0.2">
      <c r="A378" s="146" t="s">
        <v>2918</v>
      </c>
    </row>
    <row r="379" spans="1:82" s="147" customFormat="1" x14ac:dyDescent="0.2">
      <c r="A379" s="147" t="s">
        <v>2904</v>
      </c>
    </row>
    <row r="380" spans="1:82" s="147" customFormat="1" x14ac:dyDescent="0.2"/>
    <row r="381" spans="1:82" s="146" customFormat="1" x14ac:dyDescent="0.2">
      <c r="A381" s="146" t="s">
        <v>2918</v>
      </c>
    </row>
    <row r="382" spans="1:82" s="147" customFormat="1" x14ac:dyDescent="0.2">
      <c r="A382" s="147" t="s">
        <v>2905</v>
      </c>
    </row>
    <row r="383" spans="1:82" s="147" customFormat="1" x14ac:dyDescent="0.2">
      <c r="A383" s="191"/>
      <c r="Y383" s="147" t="s">
        <v>2880</v>
      </c>
    </row>
    <row r="384" spans="1:82" s="147" customFormat="1" x14ac:dyDescent="0.2">
      <c r="A384" s="191"/>
      <c r="Y384" s="147" t="s">
        <v>2881</v>
      </c>
    </row>
    <row r="385" spans="1:86" s="147" customFormat="1" x14ac:dyDescent="0.2"/>
    <row r="386" spans="1:86" s="146" customFormat="1" x14ac:dyDescent="0.2">
      <c r="A386" s="146" t="s">
        <v>2918</v>
      </c>
    </row>
    <row r="387" spans="1:86" s="147" customFormat="1" x14ac:dyDescent="0.2">
      <c r="A387" s="147" t="s">
        <v>2906</v>
      </c>
    </row>
    <row r="388" spans="1:86" s="147" customFormat="1" x14ac:dyDescent="0.2">
      <c r="A388" s="191"/>
      <c r="AA388" s="147" t="s">
        <v>2882</v>
      </c>
    </row>
    <row r="389" spans="1:86" s="147" customFormat="1" x14ac:dyDescent="0.2"/>
    <row r="390" spans="1:86" s="146" customFormat="1" x14ac:dyDescent="0.2">
      <c r="A390" s="146" t="s">
        <v>2918</v>
      </c>
    </row>
    <row r="391" spans="1:86" s="147" customFormat="1" x14ac:dyDescent="0.2">
      <c r="A391" s="147" t="s">
        <v>2907</v>
      </c>
    </row>
    <row r="392" spans="1:86" s="147" customFormat="1" x14ac:dyDescent="0.2">
      <c r="A392" s="191"/>
      <c r="CF392" s="147" t="s">
        <v>3174</v>
      </c>
    </row>
    <row r="393" spans="1:86" s="147" customFormat="1" x14ac:dyDescent="0.2">
      <c r="A393" s="191"/>
      <c r="CH393" s="147" t="s">
        <v>3173</v>
      </c>
    </row>
    <row r="394" spans="1:86" s="147" customFormat="1" x14ac:dyDescent="0.2">
      <c r="A394" s="191"/>
      <c r="CH394" s="147" t="s">
        <v>2887</v>
      </c>
    </row>
    <row r="395" spans="1:86" s="147" customFormat="1" x14ac:dyDescent="0.2">
      <c r="A395" s="191"/>
      <c r="CH395" s="147" t="s">
        <v>2888</v>
      </c>
    </row>
    <row r="396" spans="1:86" s="147" customFormat="1" x14ac:dyDescent="0.2"/>
    <row r="397" spans="1:86" s="146" customFormat="1" x14ac:dyDescent="0.2">
      <c r="A397" s="146" t="s">
        <v>2918</v>
      </c>
    </row>
    <row r="398" spans="1:86" s="147" customFormat="1" x14ac:dyDescent="0.2">
      <c r="A398" s="147" t="s">
        <v>2908</v>
      </c>
    </row>
    <row r="399" spans="1:86" s="147" customFormat="1" x14ac:dyDescent="0.2">
      <c r="BV399" s="147" t="s">
        <v>1220</v>
      </c>
    </row>
    <row r="400" spans="1:86" s="147" customFormat="1" x14ac:dyDescent="0.2">
      <c r="BV400" s="147" t="s">
        <v>2884</v>
      </c>
    </row>
    <row r="401" spans="1:76" s="147" customFormat="1" x14ac:dyDescent="0.2">
      <c r="BW401" s="147" t="s">
        <v>2885</v>
      </c>
    </row>
    <row r="402" spans="1:76" s="147" customFormat="1" x14ac:dyDescent="0.2">
      <c r="BX402" s="147" t="s">
        <v>2886</v>
      </c>
    </row>
    <row r="403" spans="1:76" s="147" customFormat="1" x14ac:dyDescent="0.2"/>
    <row r="404" spans="1:76" s="146" customFormat="1" x14ac:dyDescent="0.2">
      <c r="A404" s="146" t="s">
        <v>2918</v>
      </c>
    </row>
    <row r="405" spans="1:76" s="147" customFormat="1" x14ac:dyDescent="0.2">
      <c r="A405" s="147" t="s">
        <v>2909</v>
      </c>
    </row>
    <row r="406" spans="1:76" s="147" customFormat="1" x14ac:dyDescent="0.2">
      <c r="BV406" s="147" t="s">
        <v>1220</v>
      </c>
    </row>
    <row r="407" spans="1:76" s="147" customFormat="1" x14ac:dyDescent="0.2">
      <c r="BV407" s="147" t="s">
        <v>2884</v>
      </c>
    </row>
    <row r="408" spans="1:76" s="147" customFormat="1" x14ac:dyDescent="0.2">
      <c r="BW408" s="147" t="s">
        <v>2885</v>
      </c>
    </row>
    <row r="409" spans="1:76" s="147" customFormat="1" x14ac:dyDescent="0.2">
      <c r="BX409" s="147" t="s">
        <v>2886</v>
      </c>
    </row>
    <row r="410" spans="1:76" s="147" customFormat="1" x14ac:dyDescent="0.2"/>
    <row r="411" spans="1:76" s="146" customFormat="1" x14ac:dyDescent="0.2">
      <c r="A411" s="146" t="s">
        <v>2918</v>
      </c>
    </row>
    <row r="412" spans="1:76" s="147" customFormat="1" x14ac:dyDescent="0.2">
      <c r="A412" s="147" t="s">
        <v>2910</v>
      </c>
    </row>
    <row r="413" spans="1:76" s="147" customFormat="1" x14ac:dyDescent="0.2"/>
    <row r="414" spans="1:76" s="146" customFormat="1" x14ac:dyDescent="0.2">
      <c r="A414" s="146" t="s">
        <v>2918</v>
      </c>
    </row>
    <row r="415" spans="1:76" s="147" customFormat="1" x14ac:dyDescent="0.2">
      <c r="A415" s="147" t="s">
        <v>2911</v>
      </c>
    </row>
    <row r="416" spans="1:76" s="147" customFormat="1" x14ac:dyDescent="0.2"/>
    <row r="417" spans="1:87" s="146" customFormat="1" x14ac:dyDescent="0.2">
      <c r="A417" s="146" t="s">
        <v>2918</v>
      </c>
    </row>
    <row r="418" spans="1:87" s="147" customFormat="1" x14ac:dyDescent="0.2">
      <c r="A418" s="147" t="s">
        <v>2912</v>
      </c>
    </row>
    <row r="419" spans="1:87" s="147" customFormat="1" x14ac:dyDescent="0.2">
      <c r="A419" s="191"/>
      <c r="Q419" s="147" t="s">
        <v>2995</v>
      </c>
    </row>
    <row r="420" spans="1:87" s="147" customFormat="1" x14ac:dyDescent="0.2"/>
    <row r="421" spans="1:87" s="146" customFormat="1" x14ac:dyDescent="0.2">
      <c r="A421" s="146" t="s">
        <v>2918</v>
      </c>
    </row>
    <row r="422" spans="1:87" s="147" customFormat="1" x14ac:dyDescent="0.2">
      <c r="A422" s="147" t="s">
        <v>2913</v>
      </c>
    </row>
    <row r="423" spans="1:87" s="147" customFormat="1" x14ac:dyDescent="0.2"/>
    <row r="424" spans="1:87" s="146" customFormat="1" x14ac:dyDescent="0.2">
      <c r="A424" s="146" t="s">
        <v>2918</v>
      </c>
    </row>
    <row r="425" spans="1:87" s="147" customFormat="1" x14ac:dyDescent="0.2">
      <c r="A425" s="147" t="s">
        <v>2914</v>
      </c>
    </row>
    <row r="426" spans="1:87" s="147" customFormat="1" x14ac:dyDescent="0.2">
      <c r="A426" s="191"/>
      <c r="Q426" s="147" t="s">
        <v>2879</v>
      </c>
    </row>
    <row r="427" spans="1:87" s="147" customFormat="1" x14ac:dyDescent="0.2">
      <c r="A427" s="191"/>
      <c r="AJ427" s="147" t="s">
        <v>2883</v>
      </c>
    </row>
    <row r="428" spans="1:87" s="147" customFormat="1" x14ac:dyDescent="0.2">
      <c r="A428" s="191"/>
      <c r="CE428" s="147" t="s">
        <v>3011</v>
      </c>
    </row>
    <row r="429" spans="1:87" s="147" customFormat="1" x14ac:dyDescent="0.2">
      <c r="A429" s="191"/>
      <c r="CI429" s="147" t="s">
        <v>3012</v>
      </c>
    </row>
    <row r="430" spans="1:87" s="147" customFormat="1" x14ac:dyDescent="0.2"/>
    <row r="431" spans="1:87" s="146" customFormat="1" x14ac:dyDescent="0.2">
      <c r="A431" s="146" t="s">
        <v>2918</v>
      </c>
    </row>
    <row r="432" spans="1:87" s="147" customFormat="1" x14ac:dyDescent="0.2">
      <c r="A432" s="147" t="s">
        <v>2915</v>
      </c>
    </row>
    <row r="433" spans="1:1" s="147" customFormat="1" x14ac:dyDescent="0.2"/>
    <row r="434" spans="1:1" s="146" customFormat="1" x14ac:dyDescent="0.2">
      <c r="A434" s="146" t="s">
        <v>2918</v>
      </c>
    </row>
    <row r="435" spans="1:1" s="147" customFormat="1" x14ac:dyDescent="0.2">
      <c r="A435" s="147" t="s">
        <v>2916</v>
      </c>
    </row>
    <row r="436" spans="1:1" s="147" customFormat="1" x14ac:dyDescent="0.2"/>
    <row r="437" spans="1:1" s="146" customFormat="1" x14ac:dyDescent="0.2">
      <c r="A437" s="146" t="s">
        <v>2918</v>
      </c>
    </row>
    <row r="438" spans="1:1" s="147" customFormat="1" x14ac:dyDescent="0.2">
      <c r="A438" s="147" t="s">
        <v>2917</v>
      </c>
    </row>
    <row r="439" spans="1:1" s="148" customFormat="1" x14ac:dyDescent="0.2"/>
  </sheetData>
  <phoneticPr fontId="1" type="noConversion"/>
  <pageMargins left="0.75" right="0.75" top="1" bottom="1" header="0.5" footer="0.5"/>
  <pageSetup paperSize="17" scale="64"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M575"/>
  <sheetViews>
    <sheetView zoomScale="120" zoomScaleNormal="120" workbookViewId="0">
      <pane xSplit="1" ySplit="3" topLeftCell="B306" activePane="bottomRight" state="frozen"/>
      <selection activeCell="K179" sqref="K179"/>
      <selection pane="topRight" activeCell="K179" sqref="K179"/>
      <selection pane="bottomLeft" activeCell="K179" sqref="K179"/>
      <selection pane="bottomRight" activeCell="K179" sqref="K179"/>
    </sheetView>
  </sheetViews>
  <sheetFormatPr defaultColWidth="0.85546875" defaultRowHeight="11.25" x14ac:dyDescent="0.2"/>
  <cols>
    <col min="1" max="1" width="12.7109375" style="1" customWidth="1"/>
    <col min="2" max="90" width="2.5703125" style="1" customWidth="1"/>
    <col min="91" max="16384" width="0.85546875" style="1"/>
  </cols>
  <sheetData>
    <row r="1" spans="1:91" s="144" customFormat="1" ht="16.5" customHeight="1" x14ac:dyDescent="0.2">
      <c r="A1" s="144" t="s">
        <v>24</v>
      </c>
      <c r="B1" s="532">
        <v>0</v>
      </c>
      <c r="C1" s="532">
        <v>10</v>
      </c>
      <c r="D1" s="532">
        <v>20</v>
      </c>
      <c r="E1" s="532">
        <v>30</v>
      </c>
      <c r="F1" s="532">
        <v>40</v>
      </c>
      <c r="G1" s="532">
        <v>50</v>
      </c>
      <c r="H1" s="532">
        <v>60</v>
      </c>
      <c r="I1" s="532">
        <v>70</v>
      </c>
      <c r="J1" s="532">
        <v>80</v>
      </c>
      <c r="K1" s="532">
        <v>90</v>
      </c>
      <c r="L1" s="532">
        <v>100</v>
      </c>
      <c r="M1" s="532">
        <v>110</v>
      </c>
      <c r="N1" s="532">
        <v>120</v>
      </c>
      <c r="O1" s="532">
        <v>130</v>
      </c>
      <c r="P1" s="532">
        <v>140</v>
      </c>
      <c r="Q1" s="532">
        <v>150</v>
      </c>
      <c r="R1" s="532">
        <v>160</v>
      </c>
      <c r="S1" s="532">
        <v>170</v>
      </c>
      <c r="T1" s="532">
        <v>180</v>
      </c>
      <c r="U1" s="532">
        <v>190</v>
      </c>
      <c r="V1" s="532">
        <v>200</v>
      </c>
      <c r="W1" s="532">
        <v>210</v>
      </c>
      <c r="X1" s="532">
        <v>220</v>
      </c>
      <c r="Y1" s="532">
        <v>230</v>
      </c>
      <c r="Z1" s="532">
        <v>240</v>
      </c>
      <c r="AA1" s="532">
        <v>250</v>
      </c>
      <c r="AB1" s="532">
        <v>260</v>
      </c>
      <c r="AC1" s="532">
        <v>270</v>
      </c>
      <c r="AD1" s="532">
        <v>280</v>
      </c>
      <c r="AE1" s="532">
        <v>290</v>
      </c>
      <c r="AF1" s="532">
        <v>300</v>
      </c>
      <c r="AG1" s="532">
        <v>310</v>
      </c>
      <c r="AH1" s="532">
        <v>320</v>
      </c>
      <c r="AI1" s="532">
        <v>330</v>
      </c>
      <c r="AJ1" s="532">
        <v>340</v>
      </c>
      <c r="AK1" s="532">
        <v>350</v>
      </c>
      <c r="AL1" s="532">
        <v>360</v>
      </c>
      <c r="AM1" s="532">
        <v>370</v>
      </c>
      <c r="AN1" s="532">
        <v>380</v>
      </c>
      <c r="AO1" s="532">
        <v>390</v>
      </c>
      <c r="AP1" s="532">
        <v>400</v>
      </c>
      <c r="AQ1" s="532">
        <v>410</v>
      </c>
      <c r="AR1" s="532">
        <v>420</v>
      </c>
      <c r="AS1" s="532">
        <v>430</v>
      </c>
      <c r="AT1" s="532">
        <v>440</v>
      </c>
      <c r="AU1" s="532">
        <v>450</v>
      </c>
      <c r="AV1" s="532">
        <v>460</v>
      </c>
      <c r="AW1" s="532">
        <v>470</v>
      </c>
      <c r="AX1" s="532">
        <v>480</v>
      </c>
      <c r="AY1" s="532">
        <v>490</v>
      </c>
      <c r="AZ1" s="532">
        <v>500</v>
      </c>
      <c r="BA1" s="532">
        <v>510</v>
      </c>
      <c r="BB1" s="532">
        <v>520</v>
      </c>
      <c r="BC1" s="532">
        <v>530</v>
      </c>
      <c r="BD1" s="532">
        <v>540</v>
      </c>
      <c r="BE1" s="532">
        <v>550</v>
      </c>
      <c r="BF1" s="532">
        <v>560</v>
      </c>
      <c r="BG1" s="532">
        <v>570</v>
      </c>
      <c r="BH1" s="532">
        <v>580</v>
      </c>
      <c r="BI1" s="532">
        <v>590</v>
      </c>
      <c r="BJ1" s="532">
        <v>600</v>
      </c>
      <c r="BK1" s="532">
        <v>610</v>
      </c>
      <c r="BL1" s="532">
        <v>620</v>
      </c>
      <c r="BM1" s="532">
        <v>630</v>
      </c>
      <c r="BN1" s="532">
        <v>640</v>
      </c>
      <c r="BO1" s="532">
        <v>650</v>
      </c>
      <c r="BP1" s="532">
        <v>660</v>
      </c>
      <c r="BQ1" s="532">
        <v>670</v>
      </c>
      <c r="BR1" s="532">
        <v>680</v>
      </c>
      <c r="BS1" s="532">
        <v>690</v>
      </c>
      <c r="BT1" s="532">
        <v>700</v>
      </c>
      <c r="BU1" s="532">
        <v>710</v>
      </c>
      <c r="BV1" s="532">
        <v>720</v>
      </c>
      <c r="BW1" s="532">
        <v>730</v>
      </c>
      <c r="BX1" s="532">
        <v>740</v>
      </c>
      <c r="BY1" s="532">
        <v>750</v>
      </c>
      <c r="BZ1" s="532">
        <v>760</v>
      </c>
      <c r="CA1" s="532">
        <v>770</v>
      </c>
      <c r="CB1" s="532">
        <v>780</v>
      </c>
      <c r="CC1" s="532">
        <v>790</v>
      </c>
      <c r="CD1" s="532">
        <v>800</v>
      </c>
      <c r="CE1" s="532">
        <v>810</v>
      </c>
      <c r="CF1" s="532">
        <v>820</v>
      </c>
      <c r="CG1" s="532">
        <v>830</v>
      </c>
      <c r="CH1" s="532">
        <v>840</v>
      </c>
      <c r="CI1" s="532">
        <v>850</v>
      </c>
      <c r="CJ1" s="532">
        <v>860</v>
      </c>
      <c r="CK1" s="532">
        <v>870</v>
      </c>
      <c r="CL1" s="532">
        <v>880</v>
      </c>
    </row>
    <row r="2" spans="1:91" s="147" customFormat="1" ht="19.5" customHeight="1" x14ac:dyDescent="0.2">
      <c r="A2" s="147" t="s">
        <v>57</v>
      </c>
      <c r="B2" s="530">
        <f>B1+8880</f>
        <v>8880</v>
      </c>
      <c r="C2" s="530">
        <f t="shared" ref="C2:BN2" si="0">C1+8880</f>
        <v>8890</v>
      </c>
      <c r="D2" s="530">
        <f t="shared" si="0"/>
        <v>8900</v>
      </c>
      <c r="E2" s="530">
        <f t="shared" si="0"/>
        <v>8910</v>
      </c>
      <c r="F2" s="530">
        <f t="shared" si="0"/>
        <v>8920</v>
      </c>
      <c r="G2" s="530">
        <f t="shared" si="0"/>
        <v>8930</v>
      </c>
      <c r="H2" s="530">
        <f t="shared" si="0"/>
        <v>8940</v>
      </c>
      <c r="I2" s="530">
        <f t="shared" si="0"/>
        <v>8950</v>
      </c>
      <c r="J2" s="530">
        <f t="shared" si="0"/>
        <v>8960</v>
      </c>
      <c r="K2" s="530">
        <f t="shared" si="0"/>
        <v>8970</v>
      </c>
      <c r="L2" s="530">
        <f t="shared" si="0"/>
        <v>8980</v>
      </c>
      <c r="M2" s="530">
        <f t="shared" si="0"/>
        <v>8990</v>
      </c>
      <c r="N2" s="530">
        <f t="shared" si="0"/>
        <v>9000</v>
      </c>
      <c r="O2" s="530">
        <f t="shared" si="0"/>
        <v>9010</v>
      </c>
      <c r="P2" s="530">
        <f t="shared" si="0"/>
        <v>9020</v>
      </c>
      <c r="Q2" s="530">
        <f t="shared" si="0"/>
        <v>9030</v>
      </c>
      <c r="R2" s="530">
        <f t="shared" si="0"/>
        <v>9040</v>
      </c>
      <c r="S2" s="530">
        <f t="shared" si="0"/>
        <v>9050</v>
      </c>
      <c r="T2" s="530">
        <f t="shared" si="0"/>
        <v>9060</v>
      </c>
      <c r="U2" s="530">
        <f t="shared" si="0"/>
        <v>9070</v>
      </c>
      <c r="V2" s="530">
        <f t="shared" si="0"/>
        <v>9080</v>
      </c>
      <c r="W2" s="530">
        <f t="shared" si="0"/>
        <v>9090</v>
      </c>
      <c r="X2" s="530">
        <f t="shared" si="0"/>
        <v>9100</v>
      </c>
      <c r="Y2" s="530">
        <f t="shared" si="0"/>
        <v>9110</v>
      </c>
      <c r="Z2" s="530">
        <f t="shared" si="0"/>
        <v>9120</v>
      </c>
      <c r="AA2" s="530">
        <f t="shared" si="0"/>
        <v>9130</v>
      </c>
      <c r="AB2" s="530">
        <f t="shared" si="0"/>
        <v>9140</v>
      </c>
      <c r="AC2" s="530">
        <f t="shared" si="0"/>
        <v>9150</v>
      </c>
      <c r="AD2" s="530">
        <f t="shared" si="0"/>
        <v>9160</v>
      </c>
      <c r="AE2" s="530">
        <f t="shared" si="0"/>
        <v>9170</v>
      </c>
      <c r="AF2" s="530">
        <f t="shared" si="0"/>
        <v>9180</v>
      </c>
      <c r="AG2" s="530">
        <f t="shared" si="0"/>
        <v>9190</v>
      </c>
      <c r="AH2" s="530">
        <f t="shared" si="0"/>
        <v>9200</v>
      </c>
      <c r="AI2" s="530">
        <f t="shared" si="0"/>
        <v>9210</v>
      </c>
      <c r="AJ2" s="530">
        <f t="shared" si="0"/>
        <v>9220</v>
      </c>
      <c r="AK2" s="530">
        <f t="shared" si="0"/>
        <v>9230</v>
      </c>
      <c r="AL2" s="530">
        <f t="shared" si="0"/>
        <v>9240</v>
      </c>
      <c r="AM2" s="530">
        <f t="shared" si="0"/>
        <v>9250</v>
      </c>
      <c r="AN2" s="530">
        <f t="shared" si="0"/>
        <v>9260</v>
      </c>
      <c r="AO2" s="530">
        <f t="shared" si="0"/>
        <v>9270</v>
      </c>
      <c r="AP2" s="530">
        <f t="shared" si="0"/>
        <v>9280</v>
      </c>
      <c r="AQ2" s="530">
        <f t="shared" si="0"/>
        <v>9290</v>
      </c>
      <c r="AR2" s="530">
        <f t="shared" si="0"/>
        <v>9300</v>
      </c>
      <c r="AS2" s="530">
        <f t="shared" si="0"/>
        <v>9310</v>
      </c>
      <c r="AT2" s="530">
        <f t="shared" si="0"/>
        <v>9320</v>
      </c>
      <c r="AU2" s="530">
        <f t="shared" si="0"/>
        <v>9330</v>
      </c>
      <c r="AV2" s="530">
        <f t="shared" si="0"/>
        <v>9340</v>
      </c>
      <c r="AW2" s="530">
        <f t="shared" si="0"/>
        <v>9350</v>
      </c>
      <c r="AX2" s="530">
        <f t="shared" si="0"/>
        <v>9360</v>
      </c>
      <c r="AY2" s="530">
        <f t="shared" si="0"/>
        <v>9370</v>
      </c>
      <c r="AZ2" s="530">
        <f t="shared" si="0"/>
        <v>9380</v>
      </c>
      <c r="BA2" s="530">
        <f t="shared" si="0"/>
        <v>9390</v>
      </c>
      <c r="BB2" s="530">
        <f t="shared" si="0"/>
        <v>9400</v>
      </c>
      <c r="BC2" s="530">
        <f t="shared" si="0"/>
        <v>9410</v>
      </c>
      <c r="BD2" s="530">
        <f t="shared" si="0"/>
        <v>9420</v>
      </c>
      <c r="BE2" s="530">
        <f t="shared" si="0"/>
        <v>9430</v>
      </c>
      <c r="BF2" s="530">
        <f t="shared" si="0"/>
        <v>9440</v>
      </c>
      <c r="BG2" s="530">
        <f t="shared" si="0"/>
        <v>9450</v>
      </c>
      <c r="BH2" s="530">
        <f t="shared" si="0"/>
        <v>9460</v>
      </c>
      <c r="BI2" s="530">
        <f t="shared" si="0"/>
        <v>9470</v>
      </c>
      <c r="BJ2" s="530">
        <f t="shared" si="0"/>
        <v>9480</v>
      </c>
      <c r="BK2" s="530">
        <f t="shared" si="0"/>
        <v>9490</v>
      </c>
      <c r="BL2" s="530">
        <f t="shared" si="0"/>
        <v>9500</v>
      </c>
      <c r="BM2" s="530">
        <f t="shared" si="0"/>
        <v>9510</v>
      </c>
      <c r="BN2" s="530">
        <f t="shared" si="0"/>
        <v>9520</v>
      </c>
      <c r="BO2" s="530">
        <f t="shared" ref="BO2:CL2" si="1">BO1+8880</f>
        <v>9530</v>
      </c>
      <c r="BP2" s="530">
        <f t="shared" si="1"/>
        <v>9540</v>
      </c>
      <c r="BQ2" s="530">
        <f t="shared" si="1"/>
        <v>9550</v>
      </c>
      <c r="BR2" s="530">
        <f t="shared" si="1"/>
        <v>9560</v>
      </c>
      <c r="BS2" s="530">
        <f t="shared" si="1"/>
        <v>9570</v>
      </c>
      <c r="BT2" s="530">
        <f t="shared" si="1"/>
        <v>9580</v>
      </c>
      <c r="BU2" s="530">
        <f t="shared" si="1"/>
        <v>9590</v>
      </c>
      <c r="BV2" s="530">
        <f t="shared" si="1"/>
        <v>9600</v>
      </c>
      <c r="BW2" s="530">
        <f t="shared" si="1"/>
        <v>9610</v>
      </c>
      <c r="BX2" s="530">
        <f t="shared" si="1"/>
        <v>9620</v>
      </c>
      <c r="BY2" s="530">
        <f t="shared" si="1"/>
        <v>9630</v>
      </c>
      <c r="BZ2" s="530">
        <f t="shared" si="1"/>
        <v>9640</v>
      </c>
      <c r="CA2" s="530">
        <f t="shared" si="1"/>
        <v>9650</v>
      </c>
      <c r="CB2" s="530">
        <f t="shared" si="1"/>
        <v>9660</v>
      </c>
      <c r="CC2" s="530">
        <f t="shared" si="1"/>
        <v>9670</v>
      </c>
      <c r="CD2" s="530">
        <f t="shared" si="1"/>
        <v>9680</v>
      </c>
      <c r="CE2" s="530">
        <f t="shared" si="1"/>
        <v>9690</v>
      </c>
      <c r="CF2" s="530">
        <f t="shared" si="1"/>
        <v>9700</v>
      </c>
      <c r="CG2" s="530">
        <f t="shared" si="1"/>
        <v>9710</v>
      </c>
      <c r="CH2" s="530">
        <f t="shared" si="1"/>
        <v>9720</v>
      </c>
      <c r="CI2" s="530">
        <f t="shared" si="1"/>
        <v>9730</v>
      </c>
      <c r="CJ2" s="530">
        <f t="shared" si="1"/>
        <v>9740</v>
      </c>
      <c r="CK2" s="530">
        <f t="shared" si="1"/>
        <v>9750</v>
      </c>
      <c r="CL2" s="530">
        <f t="shared" si="1"/>
        <v>9760</v>
      </c>
    </row>
    <row r="3" spans="1:91" s="176" customFormat="1" ht="18" customHeight="1" x14ac:dyDescent="0.2">
      <c r="A3" s="176" t="s">
        <v>25</v>
      </c>
      <c r="B3" s="531">
        <f>'WA4'!$AY$37-B2</f>
        <v>1378</v>
      </c>
      <c r="C3" s="531">
        <f>'WA4'!$AY$37-C2</f>
        <v>1368</v>
      </c>
      <c r="D3" s="531">
        <f>'WA4'!$AY$37-D2</f>
        <v>1358</v>
      </c>
      <c r="E3" s="531">
        <f>'WA4'!$AY$37-E2</f>
        <v>1348</v>
      </c>
      <c r="F3" s="531">
        <f>'WA4'!$AY$37-F2</f>
        <v>1338</v>
      </c>
      <c r="G3" s="531">
        <f>'WA4'!$AY$37-G2</f>
        <v>1328</v>
      </c>
      <c r="H3" s="531">
        <f>'WA4'!$AY$37-H2</f>
        <v>1318</v>
      </c>
      <c r="I3" s="531">
        <f>'WA4'!$AY$37-I2</f>
        <v>1308</v>
      </c>
      <c r="J3" s="531">
        <f>'WA4'!$AY$37-J2</f>
        <v>1298</v>
      </c>
      <c r="K3" s="531">
        <f>'WA4'!$AY$37-K2</f>
        <v>1288</v>
      </c>
      <c r="L3" s="531">
        <f>'WA4'!$AY$37-L2</f>
        <v>1278</v>
      </c>
      <c r="M3" s="531">
        <f>'WA4'!$AY$37-M2</f>
        <v>1268</v>
      </c>
      <c r="N3" s="531">
        <f>'WA4'!$AY$37-N2</f>
        <v>1258</v>
      </c>
      <c r="O3" s="531">
        <f>'WA4'!$AY$37-O2</f>
        <v>1248</v>
      </c>
      <c r="P3" s="531">
        <f>'WA4'!$AY$37-P2</f>
        <v>1238</v>
      </c>
      <c r="Q3" s="531">
        <f>'WA4'!$AY$37-Q2</f>
        <v>1228</v>
      </c>
      <c r="R3" s="531">
        <f>'WA4'!$AY$37-R2</f>
        <v>1218</v>
      </c>
      <c r="S3" s="531">
        <f>'WA4'!$AY$37-S2</f>
        <v>1208</v>
      </c>
      <c r="T3" s="531">
        <f>'WA4'!$AY$37-T2</f>
        <v>1198</v>
      </c>
      <c r="U3" s="531">
        <f>'WA4'!$AY$37-U2</f>
        <v>1188</v>
      </c>
      <c r="V3" s="531">
        <f>'WA4'!$AY$37-V2</f>
        <v>1178</v>
      </c>
      <c r="W3" s="531">
        <f>'WA4'!$AY$37-W2</f>
        <v>1168</v>
      </c>
      <c r="X3" s="531">
        <f>'WA4'!$AY$37-X2</f>
        <v>1158</v>
      </c>
      <c r="Y3" s="531">
        <f>'WA4'!$AY$37-Y2</f>
        <v>1148</v>
      </c>
      <c r="Z3" s="531">
        <f>'WA4'!$AY$37-Z2</f>
        <v>1138</v>
      </c>
      <c r="AA3" s="531">
        <f>'WA4'!$AY$37-AA2</f>
        <v>1128</v>
      </c>
      <c r="AB3" s="531">
        <f>'WA4'!$AY$37-AB2</f>
        <v>1118</v>
      </c>
      <c r="AC3" s="531">
        <f>'WA4'!$AY$37-AC2</f>
        <v>1108</v>
      </c>
      <c r="AD3" s="531">
        <f>'WA4'!$AY$37-AD2</f>
        <v>1098</v>
      </c>
      <c r="AE3" s="531">
        <f>'WA4'!$AY$37-AE2</f>
        <v>1088</v>
      </c>
      <c r="AF3" s="531">
        <f>'WA4'!$AY$37-AF2</f>
        <v>1078</v>
      </c>
      <c r="AG3" s="531">
        <f>'WA4'!$AY$37-AG2</f>
        <v>1068</v>
      </c>
      <c r="AH3" s="531">
        <f>'WA4'!$AY$37-AH2</f>
        <v>1058</v>
      </c>
      <c r="AI3" s="531">
        <f>'WA4'!$AY$37-AI2</f>
        <v>1048</v>
      </c>
      <c r="AJ3" s="531">
        <f>'WA4'!$AY$37-AJ2</f>
        <v>1038</v>
      </c>
      <c r="AK3" s="531">
        <f>'WA4'!$AY$37-AK2</f>
        <v>1028</v>
      </c>
      <c r="AL3" s="531">
        <f>'WA4'!$AY$37-AL2</f>
        <v>1018</v>
      </c>
      <c r="AM3" s="531">
        <f>'WA4'!$AY$37-AM2</f>
        <v>1008</v>
      </c>
      <c r="AN3" s="531">
        <f>'WA4'!$AY$37-AN2</f>
        <v>998</v>
      </c>
      <c r="AO3" s="531">
        <f>'WA4'!$AY$37-AO2</f>
        <v>988</v>
      </c>
      <c r="AP3" s="531">
        <f>'WA4'!$AY$37-AP2</f>
        <v>978</v>
      </c>
      <c r="AQ3" s="531">
        <f>'WA4'!$AY$37-AQ2</f>
        <v>968</v>
      </c>
      <c r="AR3" s="531">
        <f>'WA4'!$AY$37-AR2</f>
        <v>958</v>
      </c>
      <c r="AS3" s="531">
        <f>'WA4'!$AY$37-AS2</f>
        <v>948</v>
      </c>
      <c r="AT3" s="531">
        <f>'WA4'!$AY$37-AT2</f>
        <v>938</v>
      </c>
      <c r="AU3" s="531">
        <f>'WA4'!$AY$37-AU2</f>
        <v>928</v>
      </c>
      <c r="AV3" s="531">
        <f>'WA4'!$AY$37-AV2</f>
        <v>918</v>
      </c>
      <c r="AW3" s="531">
        <f>'WA4'!$AY$37-AW2</f>
        <v>908</v>
      </c>
      <c r="AX3" s="531">
        <f>'WA4'!$AY$37-AX2</f>
        <v>898</v>
      </c>
      <c r="AY3" s="531">
        <f>'WA4'!$AY$37-AY2</f>
        <v>888</v>
      </c>
      <c r="AZ3" s="531">
        <f>'WA4'!$AY$37-AZ2</f>
        <v>878</v>
      </c>
      <c r="BA3" s="531">
        <f>'WA4'!$AY$37-BA2</f>
        <v>868</v>
      </c>
      <c r="BB3" s="531">
        <f>'WA4'!$AY$37-BB2</f>
        <v>858</v>
      </c>
      <c r="BC3" s="531">
        <f>'WA4'!$AY$37-BC2</f>
        <v>848</v>
      </c>
      <c r="BD3" s="531">
        <f>'WA4'!$AY$37-BD2</f>
        <v>838</v>
      </c>
      <c r="BE3" s="531">
        <f>'WA4'!$AY$37-BE2</f>
        <v>828</v>
      </c>
      <c r="BF3" s="531">
        <f>'WA4'!$AY$37-BF2</f>
        <v>818</v>
      </c>
      <c r="BG3" s="531">
        <f>'WA4'!$AY$37-BG2</f>
        <v>808</v>
      </c>
      <c r="BH3" s="531">
        <f>'WA4'!$AY$37-BH2</f>
        <v>798</v>
      </c>
      <c r="BI3" s="531">
        <f>'WA4'!$AY$37-BI2</f>
        <v>788</v>
      </c>
      <c r="BJ3" s="531">
        <f>'WA4'!$AY$37-BJ2</f>
        <v>778</v>
      </c>
      <c r="BK3" s="531">
        <f>'WA4'!$AY$37-BK2</f>
        <v>768</v>
      </c>
      <c r="BL3" s="531">
        <f>'WA4'!$AY$37-BL2</f>
        <v>758</v>
      </c>
      <c r="BM3" s="531">
        <f>'WA4'!$AY$37-BM2</f>
        <v>748</v>
      </c>
      <c r="BN3" s="531">
        <f>'WA4'!$AY$37-BN2</f>
        <v>738</v>
      </c>
      <c r="BO3" s="531">
        <f>'WA4'!$AY$37-BO2</f>
        <v>728</v>
      </c>
      <c r="BP3" s="531">
        <f>'WA4'!$AY$37-BP2</f>
        <v>718</v>
      </c>
      <c r="BQ3" s="531">
        <f>'WA4'!$AY$37-BQ2</f>
        <v>708</v>
      </c>
      <c r="BR3" s="531">
        <f>'WA4'!$AY$37-BR2</f>
        <v>698</v>
      </c>
      <c r="BS3" s="531">
        <f>'WA4'!$AY$37-BS2</f>
        <v>688</v>
      </c>
      <c r="BT3" s="531">
        <f>'WA4'!$AY$37-BT2</f>
        <v>678</v>
      </c>
      <c r="BU3" s="531">
        <f>'WA4'!$AY$37-BU2</f>
        <v>668</v>
      </c>
      <c r="BV3" s="531">
        <f>'WA4'!$AY$37-BV2</f>
        <v>658</v>
      </c>
      <c r="BW3" s="531">
        <f>'WA4'!$AY$37-BW2</f>
        <v>648</v>
      </c>
      <c r="BX3" s="531">
        <f>'WA4'!$AY$37-BX2</f>
        <v>638</v>
      </c>
      <c r="BY3" s="531">
        <f>'WA4'!$AY$37-BY2</f>
        <v>628</v>
      </c>
      <c r="BZ3" s="531">
        <f>'WA4'!$AY$37-BZ2</f>
        <v>618</v>
      </c>
      <c r="CA3" s="531">
        <f>'WA4'!$AY$37-CA2</f>
        <v>608</v>
      </c>
      <c r="CB3" s="531">
        <f>'WA4'!$AY$37-CB2</f>
        <v>598</v>
      </c>
      <c r="CC3" s="531">
        <f>'WA4'!$AY$37-CC2</f>
        <v>588</v>
      </c>
      <c r="CD3" s="531">
        <f>'WA4'!$AY$37-CD2</f>
        <v>578</v>
      </c>
      <c r="CE3" s="531">
        <f>'WA4'!$AY$37-CE2</f>
        <v>568</v>
      </c>
      <c r="CF3" s="531">
        <f>'WA4'!$AY$37-CF2</f>
        <v>558</v>
      </c>
      <c r="CG3" s="531">
        <f>'WA4'!$AY$37-CG2</f>
        <v>548</v>
      </c>
      <c r="CH3" s="531">
        <f>'WA4'!$AY$37-CH2</f>
        <v>538</v>
      </c>
      <c r="CI3" s="531">
        <f>'WA4'!$AY$37-CI2</f>
        <v>528</v>
      </c>
      <c r="CJ3" s="531">
        <f>'WA4'!$AY$37-CJ2</f>
        <v>518</v>
      </c>
      <c r="CK3" s="531">
        <f>'WA4'!$AY$37-CK2</f>
        <v>508</v>
      </c>
      <c r="CL3" s="531">
        <f>'WA4'!$AY$37-CL2</f>
        <v>498</v>
      </c>
    </row>
    <row r="4" spans="1:91" x14ac:dyDescent="0.2">
      <c r="A4" s="59" t="s">
        <v>199</v>
      </c>
      <c r="B4" s="60"/>
      <c r="C4" s="60"/>
      <c r="D4" s="60"/>
      <c r="E4" s="60"/>
      <c r="F4" s="60"/>
      <c r="G4" s="60"/>
      <c r="I4" s="199" t="s">
        <v>141</v>
      </c>
    </row>
    <row r="5" spans="1:91" x14ac:dyDescent="0.2">
      <c r="A5" s="59"/>
      <c r="B5" s="60"/>
      <c r="C5" s="60"/>
      <c r="D5" s="60"/>
      <c r="E5" s="60"/>
      <c r="F5" s="60"/>
      <c r="G5" s="60"/>
    </row>
    <row r="6" spans="1:91" x14ac:dyDescent="0.2">
      <c r="B6" s="1" t="s">
        <v>12</v>
      </c>
      <c r="L6" s="1" t="s">
        <v>17</v>
      </c>
      <c r="V6" s="1" t="s">
        <v>18</v>
      </c>
      <c r="AF6" s="1" t="s">
        <v>19</v>
      </c>
      <c r="AP6" s="1" t="s">
        <v>20</v>
      </c>
      <c r="AY6" s="2" t="s">
        <v>13</v>
      </c>
      <c r="BJ6" s="1" t="s">
        <v>53</v>
      </c>
      <c r="BT6" s="1" t="s">
        <v>54</v>
      </c>
      <c r="CD6" s="1" t="s">
        <v>55</v>
      </c>
      <c r="CM6" s="1" t="s">
        <v>1779</v>
      </c>
    </row>
    <row r="7" spans="1:91" s="46" customFormat="1" ht="12" thickBot="1" x14ac:dyDescent="0.25">
      <c r="B7" s="47"/>
      <c r="L7" s="47"/>
      <c r="V7" s="47"/>
      <c r="AF7" s="47"/>
      <c r="AP7" s="47"/>
      <c r="AY7" s="48"/>
      <c r="AZ7" s="47"/>
      <c r="BJ7" s="47"/>
      <c r="BT7" s="47"/>
      <c r="CD7" s="47"/>
      <c r="CL7" s="529"/>
    </row>
    <row r="8" spans="1:91" ht="12" thickTop="1" x14ac:dyDescent="0.2">
      <c r="A8" s="3" t="s">
        <v>6</v>
      </c>
      <c r="B8" s="260"/>
      <c r="J8" s="261"/>
      <c r="K8" s="269"/>
      <c r="L8" s="270"/>
      <c r="M8" s="261"/>
      <c r="N8" s="261"/>
      <c r="O8" s="261"/>
      <c r="P8" s="261"/>
      <c r="Q8" s="261"/>
      <c r="R8" s="261"/>
      <c r="S8" s="261"/>
      <c r="T8" s="261"/>
      <c r="U8" s="269"/>
      <c r="V8" s="270"/>
      <c r="W8" s="261"/>
      <c r="X8" s="271" t="s">
        <v>900</v>
      </c>
      <c r="Y8" s="261"/>
      <c r="Z8" s="261"/>
      <c r="AA8" s="261"/>
      <c r="AB8" s="261"/>
      <c r="AC8" s="261"/>
      <c r="AD8" s="261"/>
      <c r="AE8" s="261"/>
      <c r="AF8" s="270"/>
      <c r="AG8" s="261"/>
      <c r="AH8" s="261"/>
      <c r="AI8" s="261"/>
      <c r="AJ8" s="261"/>
      <c r="AK8" s="261"/>
      <c r="AL8" s="261"/>
      <c r="AM8" s="261"/>
      <c r="AN8" s="261"/>
      <c r="AO8" s="269"/>
      <c r="AP8" s="261"/>
      <c r="AQ8" s="261"/>
      <c r="AR8" s="261"/>
      <c r="AS8" s="261"/>
      <c r="AT8" s="261"/>
      <c r="AU8" s="261"/>
      <c r="AV8" s="261"/>
      <c r="AX8" s="261"/>
      <c r="AY8" s="262"/>
      <c r="AZ8" s="260"/>
      <c r="BA8" s="34"/>
      <c r="BB8" s="34"/>
      <c r="BC8" s="34"/>
      <c r="BD8" s="272"/>
      <c r="BI8" s="262"/>
      <c r="BJ8" s="260"/>
      <c r="BL8" s="272"/>
      <c r="BP8" s="261"/>
      <c r="BS8" s="262"/>
      <c r="BT8" s="260"/>
      <c r="BV8" s="273"/>
      <c r="BW8" s="263"/>
      <c r="CB8" s="272"/>
      <c r="CD8" s="260"/>
      <c r="CG8" s="34"/>
      <c r="CI8" s="274"/>
      <c r="CJ8" s="275"/>
      <c r="CK8" s="275"/>
      <c r="CL8" s="276"/>
    </row>
    <row r="9" spans="1:91" s="141" customFormat="1" x14ac:dyDescent="0.2">
      <c r="A9" s="156" t="s">
        <v>898</v>
      </c>
      <c r="B9" s="456"/>
      <c r="K9" s="457"/>
      <c r="L9" s="456"/>
      <c r="U9" s="457"/>
      <c r="V9" s="456"/>
      <c r="X9" s="460"/>
      <c r="AF9" s="456"/>
      <c r="AO9" s="457"/>
      <c r="AY9" s="457"/>
      <c r="AZ9" s="456"/>
      <c r="BI9" s="457"/>
      <c r="BJ9" s="456"/>
      <c r="BS9" s="457"/>
      <c r="BT9" s="456"/>
      <c r="BV9" s="459"/>
      <c r="CD9" s="456"/>
      <c r="CI9" s="461"/>
      <c r="CJ9" s="461"/>
      <c r="CK9" s="461"/>
      <c r="CL9" s="462"/>
    </row>
    <row r="10" spans="1:91" x14ac:dyDescent="0.2">
      <c r="A10" s="3" t="s">
        <v>136</v>
      </c>
      <c r="B10" s="26"/>
      <c r="C10" s="21"/>
      <c r="D10" s="21"/>
      <c r="E10" s="21"/>
      <c r="F10" s="21"/>
      <c r="G10" s="21"/>
      <c r="H10" s="21"/>
      <c r="I10" s="21"/>
      <c r="J10" s="49"/>
      <c r="K10" s="57"/>
      <c r="L10" s="56"/>
      <c r="M10" s="49"/>
      <c r="N10" s="49"/>
      <c r="O10" s="49"/>
      <c r="P10" s="49"/>
      <c r="Q10" s="49"/>
      <c r="R10" s="49"/>
      <c r="S10" s="49"/>
      <c r="T10" s="49"/>
      <c r="U10" s="57"/>
      <c r="V10" s="56"/>
      <c r="W10" s="49"/>
      <c r="X10" s="49"/>
      <c r="Y10" s="49"/>
      <c r="Z10" s="49"/>
      <c r="AA10" s="49"/>
      <c r="AB10" s="49"/>
      <c r="AC10" s="49"/>
      <c r="AD10" s="49"/>
      <c r="AE10" s="49"/>
      <c r="AF10" s="56"/>
      <c r="AG10" s="49"/>
      <c r="AH10" s="49"/>
      <c r="AI10" s="49"/>
      <c r="AJ10" s="49"/>
      <c r="AK10" s="49"/>
      <c r="AL10" s="49"/>
      <c r="AM10" s="49"/>
      <c r="AN10" s="49"/>
      <c r="AO10" s="57"/>
      <c r="AP10" s="49"/>
      <c r="AQ10" s="49"/>
      <c r="AR10" s="21"/>
      <c r="AS10" s="21"/>
      <c r="AT10" s="21"/>
      <c r="AU10" s="21"/>
      <c r="AV10" s="21"/>
      <c r="AW10" s="21"/>
      <c r="AX10" s="21"/>
      <c r="AY10" s="22"/>
      <c r="AZ10" s="26"/>
      <c r="BA10" s="21"/>
      <c r="BB10" s="21"/>
      <c r="BC10" s="21"/>
      <c r="BD10" s="483"/>
      <c r="BE10" s="483"/>
      <c r="BF10" s="21"/>
      <c r="BG10" s="21"/>
      <c r="BH10" s="21"/>
      <c r="BI10" s="22"/>
      <c r="BJ10" s="26"/>
      <c r="BK10" s="222" t="s">
        <v>165</v>
      </c>
      <c r="BL10" s="49"/>
      <c r="BM10" s="49"/>
      <c r="BN10" s="49"/>
      <c r="BO10" s="49"/>
      <c r="BP10" s="49"/>
      <c r="BQ10" s="21"/>
      <c r="BR10" s="21"/>
      <c r="BS10" s="22"/>
      <c r="BT10" s="26"/>
      <c r="BU10" s="21"/>
      <c r="BV10" s="21"/>
      <c r="BW10" s="21"/>
      <c r="BX10" s="21"/>
      <c r="BY10" s="21"/>
      <c r="BZ10" s="21"/>
      <c r="CA10" s="21"/>
      <c r="CB10" s="21"/>
      <c r="CC10" s="21"/>
      <c r="CD10" s="26"/>
      <c r="CE10" s="21"/>
      <c r="CF10" s="21"/>
      <c r="CG10" s="21"/>
      <c r="CH10" s="21"/>
      <c r="CI10" s="21"/>
      <c r="CJ10" s="21"/>
      <c r="CK10" s="21"/>
      <c r="CL10" s="22"/>
    </row>
    <row r="11" spans="1:91" x14ac:dyDescent="0.2">
      <c r="A11" s="3" t="s">
        <v>0</v>
      </c>
      <c r="B11" s="26"/>
      <c r="C11" s="21"/>
      <c r="D11" s="21"/>
      <c r="E11" s="21"/>
      <c r="F11" s="21"/>
      <c r="G11" s="21"/>
      <c r="H11" s="21"/>
      <c r="I11" s="21"/>
      <c r="J11" s="49"/>
      <c r="K11" s="57"/>
      <c r="L11" s="56"/>
      <c r="M11" s="49"/>
      <c r="N11" s="49"/>
      <c r="O11" s="49"/>
      <c r="P11" s="49"/>
      <c r="Q11" s="49"/>
      <c r="R11" s="49"/>
      <c r="S11" s="49"/>
      <c r="T11" s="49"/>
      <c r="U11" s="57"/>
      <c r="V11" s="56"/>
      <c r="W11" s="261"/>
      <c r="X11" s="49"/>
      <c r="Y11" s="49"/>
      <c r="Z11" s="49"/>
      <c r="AA11" s="49"/>
      <c r="AB11" s="49"/>
      <c r="AC11" s="49"/>
      <c r="AD11" s="49"/>
      <c r="AE11" s="49"/>
      <c r="AF11" s="56"/>
      <c r="AG11" s="49"/>
      <c r="AH11" s="49"/>
      <c r="AI11" s="49"/>
      <c r="AJ11" s="49"/>
      <c r="AK11" s="49"/>
      <c r="AL11" s="49"/>
      <c r="AM11" s="49"/>
      <c r="AN11" s="49"/>
      <c r="AO11" s="57"/>
      <c r="AP11" s="49"/>
      <c r="AQ11" s="49"/>
      <c r="AR11" s="49"/>
      <c r="AS11" s="49"/>
      <c r="AT11" s="29"/>
      <c r="AU11" s="29"/>
      <c r="AV11" s="14"/>
      <c r="AW11" s="14"/>
      <c r="AX11" s="14"/>
      <c r="AY11" s="14"/>
      <c r="AZ11" s="26"/>
      <c r="BA11" s="21"/>
      <c r="BB11" s="21"/>
      <c r="BC11" s="21"/>
      <c r="BD11" s="483"/>
      <c r="BE11" s="483"/>
      <c r="BF11" s="21"/>
      <c r="BG11" s="21"/>
      <c r="BH11" s="21"/>
      <c r="BI11" s="22"/>
      <c r="BJ11" s="26"/>
      <c r="BK11" s="222" t="s">
        <v>180</v>
      </c>
      <c r="BL11" s="49"/>
      <c r="BM11" s="49"/>
      <c r="BN11" s="49"/>
      <c r="BO11" s="49"/>
      <c r="BP11" s="49"/>
      <c r="BQ11" s="21"/>
      <c r="BR11" s="21"/>
      <c r="BS11" s="22"/>
      <c r="BT11" s="26"/>
      <c r="BU11" s="49"/>
      <c r="BV11" s="21"/>
      <c r="BW11" s="21"/>
      <c r="BX11" s="21"/>
      <c r="BY11" s="21"/>
      <c r="BZ11" s="21"/>
      <c r="CA11" s="49"/>
      <c r="CB11" s="21"/>
      <c r="CC11" s="21"/>
      <c r="CD11" s="26"/>
      <c r="CE11" s="21"/>
      <c r="CF11" s="49"/>
      <c r="CG11" s="21"/>
      <c r="CH11" s="21"/>
      <c r="CI11" s="21"/>
      <c r="CJ11" s="21"/>
      <c r="CK11" s="21"/>
      <c r="CL11" s="22"/>
    </row>
    <row r="12" spans="1:91" x14ac:dyDescent="0.2">
      <c r="A12" s="3" t="s">
        <v>2</v>
      </c>
      <c r="B12" s="16"/>
      <c r="C12" s="14"/>
      <c r="D12" s="14"/>
      <c r="E12" s="14"/>
      <c r="F12" s="14"/>
      <c r="G12" s="14"/>
      <c r="H12" s="14"/>
      <c r="I12" s="14"/>
      <c r="J12" s="14"/>
      <c r="K12" s="15"/>
      <c r="L12" s="16"/>
      <c r="M12" s="14"/>
      <c r="N12" s="14"/>
      <c r="O12" s="14"/>
      <c r="P12" s="14"/>
      <c r="Q12" s="29"/>
      <c r="R12" s="29"/>
      <c r="S12" s="29"/>
      <c r="T12" s="29"/>
      <c r="U12" s="55"/>
      <c r="V12" s="54"/>
      <c r="W12" s="29"/>
      <c r="X12" s="29"/>
      <c r="Y12" s="29"/>
      <c r="Z12" s="29"/>
      <c r="AA12" s="29"/>
      <c r="AB12" s="29"/>
      <c r="AC12" s="29"/>
      <c r="AD12" s="29"/>
      <c r="AE12" s="29"/>
      <c r="AF12" s="54"/>
      <c r="AG12" s="29"/>
      <c r="AH12" s="29"/>
      <c r="AI12" s="29"/>
      <c r="AJ12" s="29"/>
      <c r="AK12" s="29"/>
      <c r="AL12" s="29"/>
      <c r="AM12" s="29"/>
      <c r="AN12" s="29"/>
      <c r="AO12" s="55"/>
      <c r="AP12" s="29"/>
      <c r="AQ12" s="29"/>
      <c r="AR12" s="29"/>
      <c r="AS12" s="14"/>
      <c r="AT12" s="167"/>
      <c r="AU12" s="21"/>
      <c r="AV12" s="21"/>
      <c r="AW12" s="21"/>
      <c r="AX12" s="21"/>
      <c r="AY12" s="21"/>
      <c r="AZ12" s="16"/>
      <c r="BA12" s="14"/>
      <c r="BB12" s="14"/>
      <c r="BC12" s="14"/>
      <c r="BD12" s="484"/>
      <c r="BE12" s="484"/>
      <c r="BF12" s="14"/>
      <c r="BG12" s="14"/>
      <c r="BH12" s="14"/>
      <c r="BI12" s="55"/>
      <c r="BJ12" s="16"/>
      <c r="BK12" s="213" t="s">
        <v>1432</v>
      </c>
      <c r="BL12" s="29"/>
      <c r="BM12" s="29"/>
      <c r="BN12" s="213"/>
      <c r="BO12" s="29"/>
      <c r="BP12" s="29"/>
      <c r="BQ12" s="14"/>
      <c r="BR12" s="14"/>
      <c r="BS12" s="15"/>
      <c r="BT12" s="16"/>
      <c r="BU12" s="14"/>
      <c r="BV12" s="14"/>
      <c r="BW12" s="14"/>
      <c r="BX12" s="14"/>
      <c r="BY12" s="14"/>
      <c r="BZ12" s="14"/>
      <c r="CA12" s="14"/>
      <c r="CB12" s="29"/>
      <c r="CC12" s="14"/>
      <c r="CD12" s="16"/>
      <c r="CE12" s="14"/>
      <c r="CF12" s="14"/>
      <c r="CG12" s="14"/>
      <c r="CH12" s="14"/>
      <c r="CI12" s="14"/>
      <c r="CJ12" s="14"/>
      <c r="CK12" s="14"/>
      <c r="CL12" s="15"/>
    </row>
    <row r="13" spans="1:91" s="142" customFormat="1" x14ac:dyDescent="0.2">
      <c r="A13" s="155" t="s">
        <v>4</v>
      </c>
      <c r="B13" s="306"/>
      <c r="C13" s="307"/>
      <c r="D13" s="307"/>
      <c r="E13" s="307"/>
      <c r="F13" s="307"/>
      <c r="G13" s="307"/>
      <c r="H13" s="307"/>
      <c r="I13" s="307"/>
      <c r="J13" s="308"/>
      <c r="K13" s="309"/>
      <c r="L13" s="316"/>
      <c r="M13" s="308"/>
      <c r="N13" s="308"/>
      <c r="O13" s="308"/>
      <c r="P13" s="308"/>
      <c r="Q13" s="308"/>
      <c r="R13" s="308"/>
      <c r="S13" s="308"/>
      <c r="T13" s="308"/>
      <c r="U13" s="309"/>
      <c r="V13" s="316"/>
      <c r="W13" s="308"/>
      <c r="X13" s="308"/>
      <c r="Y13" s="308"/>
      <c r="Z13" s="308"/>
      <c r="AA13" s="308"/>
      <c r="AB13" s="308"/>
      <c r="AC13" s="308"/>
      <c r="AD13" s="308"/>
      <c r="AE13" s="308"/>
      <c r="AF13" s="316"/>
      <c r="AG13" s="308"/>
      <c r="AH13" s="308"/>
      <c r="AI13" s="308"/>
      <c r="AJ13" s="308"/>
      <c r="AK13" s="308"/>
      <c r="AL13" s="308"/>
      <c r="AM13" s="308"/>
      <c r="AN13" s="308"/>
      <c r="AO13" s="309"/>
      <c r="AP13" s="308"/>
      <c r="AQ13" s="308"/>
      <c r="AR13" s="308"/>
      <c r="AS13" s="308"/>
      <c r="AT13" s="308"/>
      <c r="AU13" s="308"/>
      <c r="AV13" s="308"/>
      <c r="AW13" s="307"/>
      <c r="AX13" s="307"/>
      <c r="AY13" s="307"/>
      <c r="AZ13" s="306"/>
      <c r="BA13" s="317"/>
      <c r="BB13" s="318"/>
      <c r="BC13" s="307"/>
      <c r="BD13" s="307"/>
      <c r="BE13" s="307"/>
      <c r="BF13" s="307"/>
      <c r="BG13" s="307"/>
      <c r="BH13" s="307"/>
      <c r="BI13" s="309"/>
      <c r="BJ13" s="306"/>
      <c r="BK13" s="307"/>
      <c r="BL13" s="307"/>
      <c r="BM13" s="307"/>
      <c r="BN13" s="213" t="s">
        <v>181</v>
      </c>
      <c r="BO13" s="308"/>
      <c r="BP13" s="308"/>
      <c r="BQ13" s="307"/>
      <c r="BR13" s="307"/>
      <c r="BS13" s="310"/>
      <c r="BT13" s="306"/>
      <c r="BU13" s="307"/>
      <c r="BV13" s="307"/>
      <c r="BW13" s="307"/>
      <c r="BX13" s="307"/>
      <c r="BY13" s="307"/>
      <c r="BZ13" s="307"/>
      <c r="CA13" s="307"/>
      <c r="CB13" s="308"/>
      <c r="CC13" s="307"/>
      <c r="CD13" s="306"/>
      <c r="CE13" s="307"/>
      <c r="CF13" s="307"/>
      <c r="CG13" s="307"/>
      <c r="CH13" s="307"/>
      <c r="CI13" s="307"/>
      <c r="CJ13" s="307"/>
      <c r="CK13" s="307"/>
      <c r="CL13" s="310"/>
    </row>
    <row r="14" spans="1:91" s="141" customFormat="1" x14ac:dyDescent="0.2">
      <c r="A14" s="156" t="s">
        <v>3</v>
      </c>
      <c r="B14" s="288"/>
      <c r="C14" s="289"/>
      <c r="D14" s="289"/>
      <c r="E14" s="289"/>
      <c r="F14" s="289"/>
      <c r="G14" s="289"/>
      <c r="H14" s="289"/>
      <c r="I14" s="289"/>
      <c r="J14" s="289"/>
      <c r="K14" s="292"/>
      <c r="L14" s="288"/>
      <c r="M14" s="289"/>
      <c r="N14" s="289"/>
      <c r="O14" s="289"/>
      <c r="P14" s="289"/>
      <c r="Q14" s="289"/>
      <c r="R14" s="289"/>
      <c r="S14" s="289"/>
      <c r="T14" s="289"/>
      <c r="U14" s="292"/>
      <c r="V14" s="288"/>
      <c r="W14" s="289"/>
      <c r="X14" s="289"/>
      <c r="Y14" s="289"/>
      <c r="Z14" s="289"/>
      <c r="AA14" s="289"/>
      <c r="AB14" s="291"/>
      <c r="AC14" s="291"/>
      <c r="AD14" s="291"/>
      <c r="AE14" s="291"/>
      <c r="AF14" s="298"/>
      <c r="AG14" s="291"/>
      <c r="AH14" s="291"/>
      <c r="AI14" s="291"/>
      <c r="AJ14" s="291"/>
      <c r="AK14" s="291"/>
      <c r="AL14" s="291"/>
      <c r="AM14" s="291"/>
      <c r="AN14" s="291"/>
      <c r="AO14" s="290"/>
      <c r="AP14" s="291"/>
      <c r="AQ14" s="291"/>
      <c r="AR14" s="291"/>
      <c r="AS14" s="291"/>
      <c r="AT14" s="291"/>
      <c r="AU14" s="291"/>
      <c r="AV14" s="291"/>
      <c r="AW14" s="289"/>
      <c r="AX14" s="289"/>
      <c r="AY14" s="292"/>
      <c r="AZ14" s="288"/>
      <c r="BA14" s="331"/>
      <c r="BB14" s="289"/>
      <c r="BC14" s="289"/>
      <c r="BD14" s="289"/>
      <c r="BE14" s="289"/>
      <c r="BF14" s="289"/>
      <c r="BG14" s="289"/>
      <c r="BH14" s="289"/>
      <c r="BI14" s="292"/>
      <c r="BJ14" s="288"/>
      <c r="BK14" s="289"/>
      <c r="BL14" s="289"/>
      <c r="BM14" s="289"/>
      <c r="BN14" s="319" t="s">
        <v>49</v>
      </c>
      <c r="BO14" s="291"/>
      <c r="BP14" s="291"/>
      <c r="BQ14" s="289"/>
      <c r="BR14" s="289"/>
      <c r="BS14" s="292"/>
      <c r="BT14" s="288"/>
      <c r="BU14" s="289"/>
      <c r="BV14" s="289"/>
      <c r="BW14" s="289"/>
      <c r="BX14" s="289"/>
      <c r="BY14" s="289"/>
      <c r="BZ14" s="289"/>
      <c r="CA14" s="289"/>
      <c r="CB14" s="289"/>
      <c r="CC14" s="289"/>
      <c r="CD14" s="288"/>
      <c r="CE14" s="289"/>
      <c r="CF14" s="289"/>
      <c r="CG14" s="289"/>
      <c r="CH14" s="289"/>
      <c r="CI14" s="300"/>
      <c r="CJ14" s="289"/>
      <c r="CK14" s="289"/>
      <c r="CL14" s="292"/>
    </row>
    <row r="15" spans="1:91" x14ac:dyDescent="0.2">
      <c r="A15" s="3" t="s">
        <v>145</v>
      </c>
      <c r="B15" s="16"/>
      <c r="C15" s="14"/>
      <c r="D15" s="14"/>
      <c r="E15" s="14"/>
      <c r="F15" s="14"/>
      <c r="G15" s="14"/>
      <c r="H15" s="14"/>
      <c r="I15" s="14"/>
      <c r="J15" s="14"/>
      <c r="K15" s="15"/>
      <c r="L15" s="16"/>
      <c r="M15" s="14"/>
      <c r="N15" s="14"/>
      <c r="O15" s="14"/>
      <c r="P15" s="14"/>
      <c r="Q15" s="14"/>
      <c r="R15" s="14"/>
      <c r="S15" s="14"/>
      <c r="T15" s="14"/>
      <c r="U15" s="15"/>
      <c r="V15" s="16"/>
      <c r="W15" s="14"/>
      <c r="X15" s="14"/>
      <c r="Z15" s="14"/>
      <c r="AA15" s="14"/>
      <c r="AB15" s="29"/>
      <c r="AC15" s="29"/>
      <c r="AD15" s="29"/>
      <c r="AE15" s="29"/>
      <c r="AF15" s="54"/>
      <c r="AG15" s="29"/>
      <c r="AH15" s="29"/>
      <c r="AI15" s="29"/>
      <c r="AJ15" s="29"/>
      <c r="AK15" s="29"/>
      <c r="AL15" s="29"/>
      <c r="AM15" s="29"/>
      <c r="AN15" s="29"/>
      <c r="AO15" s="55"/>
      <c r="AP15" s="29"/>
      <c r="AQ15" s="29"/>
      <c r="AR15" s="29"/>
      <c r="AS15" s="29"/>
      <c r="AT15" s="29"/>
      <c r="AU15" s="29"/>
      <c r="AV15" s="29"/>
      <c r="AW15" s="14"/>
      <c r="AX15" s="14"/>
      <c r="AY15" s="15"/>
      <c r="AZ15" s="16"/>
      <c r="BA15" s="30"/>
      <c r="BB15" s="14"/>
      <c r="BC15" s="14"/>
      <c r="BD15" s="14"/>
      <c r="BE15" s="14"/>
      <c r="BF15" s="14"/>
      <c r="BG15" s="14"/>
      <c r="BH15" s="14"/>
      <c r="BI15" s="15"/>
      <c r="BJ15" s="16"/>
      <c r="BK15" s="14"/>
      <c r="BL15" s="14"/>
      <c r="BM15" s="14"/>
      <c r="BN15" s="299" t="s">
        <v>50</v>
      </c>
      <c r="BO15" s="29"/>
      <c r="BP15" s="29"/>
      <c r="BQ15" s="14"/>
      <c r="BR15" s="14"/>
      <c r="BS15" s="15"/>
      <c r="BT15" s="16"/>
      <c r="BU15" s="14"/>
      <c r="BV15" s="14"/>
      <c r="BW15" s="14"/>
      <c r="BX15" s="14"/>
      <c r="BY15" s="14"/>
      <c r="BZ15" s="14"/>
      <c r="CA15" s="14"/>
      <c r="CB15" s="14"/>
      <c r="CC15" s="14"/>
      <c r="CD15" s="16"/>
      <c r="CE15" s="14"/>
      <c r="CF15" s="14"/>
      <c r="CG15" s="14"/>
      <c r="CH15" s="14"/>
      <c r="CI15" s="14"/>
      <c r="CJ15" s="14"/>
      <c r="CK15" s="14"/>
      <c r="CL15" s="15"/>
    </row>
    <row r="16" spans="1:91" s="142" customFormat="1" x14ac:dyDescent="0.2">
      <c r="A16" s="155" t="s">
        <v>5</v>
      </c>
      <c r="B16" s="306"/>
      <c r="C16" s="307"/>
      <c r="D16" s="307"/>
      <c r="E16" s="307"/>
      <c r="F16" s="307"/>
      <c r="G16" s="307"/>
      <c r="H16" s="307"/>
      <c r="I16" s="307"/>
      <c r="J16" s="307"/>
      <c r="K16" s="310"/>
      <c r="L16" s="306"/>
      <c r="M16" s="307"/>
      <c r="N16" s="307"/>
      <c r="O16" s="307"/>
      <c r="P16" s="307"/>
      <c r="Q16" s="307"/>
      <c r="R16" s="307"/>
      <c r="S16" s="307"/>
      <c r="T16" s="307"/>
      <c r="U16" s="310"/>
      <c r="V16" s="306"/>
      <c r="W16" s="307"/>
      <c r="X16" s="307"/>
      <c r="Y16" s="307"/>
      <c r="Z16" s="307"/>
      <c r="AA16" s="307"/>
      <c r="AB16" s="307"/>
      <c r="AC16" s="307"/>
      <c r="AD16" s="307"/>
      <c r="AE16" s="307"/>
      <c r="AF16" s="306"/>
      <c r="AG16" s="307"/>
      <c r="AH16" s="307"/>
      <c r="AI16" s="307"/>
      <c r="AJ16" s="307"/>
      <c r="AK16" s="307"/>
      <c r="AL16" s="307"/>
      <c r="AM16" s="307"/>
      <c r="AN16" s="307"/>
      <c r="AO16" s="310"/>
      <c r="AP16" s="307"/>
      <c r="AQ16" s="307"/>
      <c r="AR16" s="307"/>
      <c r="AS16" s="307"/>
      <c r="AT16" s="307"/>
      <c r="AU16" s="307"/>
      <c r="AV16" s="307"/>
      <c r="AW16" s="307"/>
      <c r="AX16" s="307"/>
      <c r="AY16" s="310"/>
      <c r="AZ16" s="332"/>
      <c r="BA16" s="317"/>
      <c r="BB16" s="317"/>
      <c r="BC16" s="317"/>
      <c r="BD16" s="307"/>
      <c r="BE16" s="307"/>
      <c r="BF16" s="307"/>
      <c r="BG16" s="307"/>
      <c r="BH16" s="307"/>
      <c r="BI16" s="310"/>
      <c r="BJ16" s="335"/>
      <c r="BK16" s="308"/>
      <c r="BL16" s="308"/>
      <c r="BM16" s="308"/>
      <c r="BN16" s="308"/>
      <c r="BO16" s="308"/>
      <c r="BP16" s="308"/>
      <c r="BQ16" s="307"/>
      <c r="BR16" s="307"/>
      <c r="BS16" s="310"/>
      <c r="BT16" s="306"/>
      <c r="BU16" s="307"/>
      <c r="BV16" s="307"/>
      <c r="BW16" s="307"/>
      <c r="BX16" s="307"/>
      <c r="BY16" s="307"/>
      <c r="BZ16" s="307"/>
      <c r="CA16" s="307"/>
      <c r="CB16" s="307"/>
      <c r="CC16" s="307"/>
      <c r="CD16" s="306"/>
      <c r="CE16" s="307"/>
      <c r="CF16" s="307"/>
      <c r="CG16" s="307"/>
      <c r="CH16" s="307"/>
      <c r="CI16" s="307"/>
      <c r="CJ16" s="307"/>
      <c r="CK16" s="307"/>
      <c r="CL16" s="310"/>
    </row>
    <row r="17" spans="1:90" s="141" customFormat="1" x14ac:dyDescent="0.2">
      <c r="A17" s="156" t="s">
        <v>85</v>
      </c>
      <c r="B17" s="288"/>
      <c r="C17" s="289"/>
      <c r="D17" s="289"/>
      <c r="E17" s="289"/>
      <c r="F17" s="289"/>
      <c r="G17" s="289"/>
      <c r="H17" s="289"/>
      <c r="I17" s="289"/>
      <c r="J17" s="289"/>
      <c r="K17" s="292"/>
      <c r="L17" s="288"/>
      <c r="M17" s="289"/>
      <c r="N17" s="289"/>
      <c r="O17" s="289"/>
      <c r="P17" s="289"/>
      <c r="Q17" s="289"/>
      <c r="R17" s="289"/>
      <c r="S17" s="289"/>
      <c r="T17" s="289"/>
      <c r="U17" s="292"/>
      <c r="V17" s="288"/>
      <c r="W17" s="289"/>
      <c r="X17" s="289"/>
      <c r="Y17" s="289"/>
      <c r="Z17" s="289"/>
      <c r="AA17" s="289"/>
      <c r="AB17" s="289"/>
      <c r="AC17" s="289"/>
      <c r="AD17" s="289"/>
      <c r="AE17" s="289"/>
      <c r="AF17" s="288"/>
      <c r="AG17" s="289"/>
      <c r="AH17" s="289"/>
      <c r="AI17" s="289"/>
      <c r="AJ17" s="289"/>
      <c r="AK17" s="289"/>
      <c r="AL17" s="289"/>
      <c r="AM17" s="289"/>
      <c r="AN17" s="289"/>
      <c r="AO17" s="292"/>
      <c r="AP17" s="289"/>
      <c r="AQ17" s="289"/>
      <c r="AR17" s="289"/>
      <c r="AS17" s="289"/>
      <c r="AT17" s="289"/>
      <c r="AU17" s="289"/>
      <c r="AV17" s="289"/>
      <c r="AW17" s="289"/>
      <c r="AX17" s="289"/>
      <c r="AY17" s="292"/>
      <c r="AZ17" s="288"/>
      <c r="BA17" s="331"/>
      <c r="BB17" s="289"/>
      <c r="BC17" s="289"/>
      <c r="BD17" s="289"/>
      <c r="BE17" s="289"/>
      <c r="BF17" s="289"/>
      <c r="BG17" s="289"/>
      <c r="BH17" s="289"/>
      <c r="BI17" s="292"/>
      <c r="BJ17" s="288"/>
      <c r="BK17" s="289"/>
      <c r="BL17" s="289"/>
      <c r="BM17" s="289"/>
      <c r="BN17" s="291"/>
      <c r="BO17" s="291"/>
      <c r="BP17" s="291"/>
      <c r="BQ17" s="289"/>
      <c r="BR17" s="289"/>
      <c r="BS17" s="292"/>
      <c r="BT17" s="288"/>
      <c r="BU17" s="289"/>
      <c r="BV17" s="289"/>
      <c r="BW17" s="289"/>
      <c r="BX17" s="289"/>
      <c r="BY17" s="289"/>
      <c r="BZ17" s="289"/>
      <c r="CA17" s="289"/>
      <c r="CB17" s="289"/>
      <c r="CC17" s="289"/>
      <c r="CD17" s="288"/>
      <c r="CE17" s="289"/>
      <c r="CF17" s="289"/>
      <c r="CG17" s="289"/>
      <c r="CH17" s="289"/>
      <c r="CI17" s="289"/>
      <c r="CJ17" s="289"/>
      <c r="CK17" s="289"/>
      <c r="CL17" s="292"/>
    </row>
    <row r="18" spans="1:90" s="142" customFormat="1" x14ac:dyDescent="0.2">
      <c r="A18" s="155" t="s">
        <v>252</v>
      </c>
      <c r="B18" s="306"/>
      <c r="C18" s="307"/>
      <c r="D18" s="307"/>
      <c r="E18" s="307"/>
      <c r="F18" s="307"/>
      <c r="G18" s="307"/>
      <c r="H18" s="307"/>
      <c r="I18" s="307"/>
      <c r="J18" s="307"/>
      <c r="K18" s="310"/>
      <c r="L18" s="306"/>
      <c r="M18" s="307"/>
      <c r="N18" s="307"/>
      <c r="O18" s="307"/>
      <c r="P18" s="307"/>
      <c r="Q18" s="307"/>
      <c r="R18" s="307"/>
      <c r="S18" s="307"/>
      <c r="T18" s="307"/>
      <c r="U18" s="310"/>
      <c r="V18" s="306"/>
      <c r="W18" s="307"/>
      <c r="X18" s="307"/>
      <c r="Y18" s="307"/>
      <c r="Z18" s="307"/>
      <c r="AA18" s="307"/>
      <c r="AB18" s="307"/>
      <c r="AC18" s="307"/>
      <c r="AD18" s="307"/>
      <c r="AE18" s="307"/>
      <c r="AF18" s="306"/>
      <c r="AG18" s="307"/>
      <c r="AH18" s="307"/>
      <c r="AI18" s="307"/>
      <c r="AJ18" s="307"/>
      <c r="AK18" s="307"/>
      <c r="AL18" s="307"/>
      <c r="AM18" s="307"/>
      <c r="AN18" s="307"/>
      <c r="AO18" s="310"/>
      <c r="AP18" s="307"/>
      <c r="AQ18" s="307"/>
      <c r="AR18" s="307"/>
      <c r="AS18" s="307"/>
      <c r="AT18" s="307"/>
      <c r="AU18" s="307"/>
      <c r="AV18" s="307"/>
      <c r="AW18" s="307"/>
      <c r="AX18" s="307"/>
      <c r="AY18" s="310"/>
      <c r="AZ18" s="306"/>
      <c r="BA18" s="317"/>
      <c r="BB18" s="307"/>
      <c r="BC18" s="307"/>
      <c r="BD18" s="307"/>
      <c r="BE18" s="307"/>
      <c r="BF18" s="307"/>
      <c r="BG18" s="307"/>
      <c r="BH18" s="307"/>
      <c r="BI18" s="310"/>
      <c r="BJ18" s="306"/>
      <c r="BK18" s="307"/>
      <c r="BL18" s="307"/>
      <c r="BM18" s="307"/>
      <c r="BN18" s="308"/>
      <c r="BO18" s="308"/>
      <c r="BP18" s="308"/>
      <c r="BQ18" s="307"/>
      <c r="BR18" s="307"/>
      <c r="BS18" s="310"/>
      <c r="BT18" s="306"/>
      <c r="BU18" s="307"/>
      <c r="BV18" s="307"/>
      <c r="BW18" s="307"/>
      <c r="BX18" s="307"/>
      <c r="BY18" s="307"/>
      <c r="BZ18" s="307"/>
      <c r="CA18" s="307"/>
      <c r="CB18" s="307"/>
      <c r="CC18" s="307"/>
      <c r="CD18" s="306"/>
      <c r="CE18" s="307"/>
      <c r="CF18" s="307"/>
      <c r="CG18" s="307"/>
      <c r="CH18" s="307"/>
      <c r="CI18" s="307"/>
      <c r="CJ18" s="307"/>
      <c r="CK18" s="307"/>
      <c r="CL18" s="310"/>
    </row>
    <row r="19" spans="1:90" s="141" customFormat="1" x14ac:dyDescent="0.2">
      <c r="A19" s="156" t="s">
        <v>7</v>
      </c>
      <c r="B19" s="288"/>
      <c r="C19" s="289"/>
      <c r="D19" s="289"/>
      <c r="E19" s="289"/>
      <c r="F19" s="289"/>
      <c r="G19" s="289"/>
      <c r="H19" s="289"/>
      <c r="I19" s="289"/>
      <c r="J19" s="289"/>
      <c r="K19" s="292"/>
      <c r="L19" s="288"/>
      <c r="M19" s="289"/>
      <c r="N19" s="289"/>
      <c r="O19" s="289"/>
      <c r="P19" s="289"/>
      <c r="Q19" s="289"/>
      <c r="R19" s="289"/>
      <c r="S19" s="289"/>
      <c r="T19" s="289"/>
      <c r="U19" s="292"/>
      <c r="V19" s="288"/>
      <c r="W19" s="289"/>
      <c r="X19" s="289"/>
      <c r="Y19" s="289"/>
      <c r="Z19" s="289"/>
      <c r="AA19" s="289"/>
      <c r="AB19" s="289"/>
      <c r="AC19" s="289"/>
      <c r="AD19" s="289"/>
      <c r="AE19" s="289"/>
      <c r="AF19" s="288"/>
      <c r="AG19" s="289"/>
      <c r="AH19" s="289"/>
      <c r="AI19" s="289"/>
      <c r="AJ19" s="289"/>
      <c r="AK19" s="289"/>
      <c r="AL19" s="289"/>
      <c r="AM19" s="289"/>
      <c r="AN19" s="289"/>
      <c r="AO19" s="292"/>
      <c r="AP19" s="289"/>
      <c r="AQ19" s="289"/>
      <c r="AR19" s="289"/>
      <c r="AS19" s="289"/>
      <c r="AT19" s="289"/>
      <c r="AU19" s="289"/>
      <c r="AV19" s="289"/>
      <c r="AW19" s="289"/>
      <c r="AX19" s="289"/>
      <c r="AY19" s="292"/>
      <c r="AZ19" s="288"/>
      <c r="BA19" s="289"/>
      <c r="BB19" s="289"/>
      <c r="BC19" s="289"/>
      <c r="BD19" s="289"/>
      <c r="BE19" s="289"/>
      <c r="BF19" s="289"/>
      <c r="BG19" s="289"/>
      <c r="BH19" s="289"/>
      <c r="BI19" s="292"/>
      <c r="BJ19" s="288"/>
      <c r="BK19" s="289"/>
      <c r="BL19" s="289"/>
      <c r="BM19" s="289"/>
      <c r="BN19" s="289"/>
      <c r="BO19" s="289"/>
      <c r="BP19" s="289"/>
      <c r="BQ19" s="289"/>
      <c r="BR19" s="289"/>
      <c r="BS19" s="292"/>
      <c r="BT19" s="288"/>
      <c r="BU19" s="289"/>
      <c r="BV19" s="289"/>
      <c r="BW19" s="289"/>
      <c r="BX19" s="289"/>
      <c r="BY19" s="289"/>
      <c r="BZ19" s="289"/>
      <c r="CA19" s="289"/>
      <c r="CB19" s="289"/>
      <c r="CC19" s="289"/>
      <c r="CD19" s="288"/>
      <c r="CE19" s="289"/>
      <c r="CF19" s="289"/>
      <c r="CG19" s="289"/>
      <c r="CH19" s="289"/>
      <c r="CI19" s="289"/>
      <c r="CJ19" s="289"/>
      <c r="CK19" s="289"/>
      <c r="CL19" s="292"/>
    </row>
    <row r="20" spans="1:90" x14ac:dyDescent="0.2">
      <c r="A20" s="3" t="s">
        <v>113</v>
      </c>
      <c r="B20" s="16"/>
      <c r="C20" s="14"/>
      <c r="D20" s="14"/>
      <c r="E20" s="14"/>
      <c r="F20" s="14"/>
      <c r="G20" s="14"/>
      <c r="H20" s="14"/>
      <c r="I20" s="14"/>
      <c r="J20" s="14"/>
      <c r="K20" s="15"/>
      <c r="L20" s="16"/>
      <c r="M20" s="14"/>
      <c r="N20" s="14"/>
      <c r="O20" s="14"/>
      <c r="P20" s="129"/>
      <c r="Q20" s="14"/>
      <c r="R20" s="14"/>
      <c r="S20" s="14"/>
      <c r="T20" s="14"/>
      <c r="U20" s="15"/>
      <c r="V20" s="16"/>
      <c r="W20" s="14"/>
      <c r="X20" s="14"/>
      <c r="Y20" s="14"/>
      <c r="Z20" s="14"/>
      <c r="AA20" s="14"/>
      <c r="AB20" s="14"/>
      <c r="AC20" s="14"/>
      <c r="AD20" s="14"/>
      <c r="AE20" s="14"/>
      <c r="AF20" s="16"/>
      <c r="AG20" s="14"/>
      <c r="AH20" s="14"/>
      <c r="AI20" s="14"/>
      <c r="AJ20" s="14"/>
      <c r="AK20" s="14"/>
      <c r="AL20" s="14"/>
      <c r="AM20" s="14"/>
      <c r="AN20" s="14"/>
      <c r="AO20" s="139"/>
      <c r="AP20" s="14"/>
      <c r="AQ20" s="14"/>
      <c r="AR20" s="14"/>
      <c r="AS20" s="14"/>
      <c r="AT20" s="14"/>
      <c r="AU20" s="14"/>
      <c r="AV20" s="14"/>
      <c r="AW20" s="14"/>
      <c r="AX20" s="14"/>
      <c r="AY20" s="15"/>
      <c r="AZ20" s="16"/>
      <c r="BA20" s="14"/>
      <c r="BB20" s="14"/>
      <c r="BC20" s="14"/>
      <c r="BD20" s="14"/>
      <c r="BE20" s="14"/>
      <c r="BF20" s="14"/>
      <c r="BG20" s="14"/>
      <c r="BH20" s="14"/>
      <c r="BI20" s="15"/>
      <c r="BJ20" s="16"/>
      <c r="BK20" s="14"/>
      <c r="BL20" s="14"/>
      <c r="BM20" s="14"/>
      <c r="BN20" s="14"/>
      <c r="BO20" s="14"/>
      <c r="BP20" s="14"/>
      <c r="BQ20" s="14"/>
      <c r="BR20" s="14"/>
      <c r="BS20" s="15"/>
      <c r="BT20" s="16"/>
      <c r="BU20" s="14"/>
      <c r="BV20" s="14"/>
      <c r="BW20" s="14"/>
      <c r="BX20" s="14"/>
      <c r="BY20" s="14"/>
      <c r="BZ20" s="14"/>
      <c r="CA20" s="14"/>
      <c r="CB20" s="14"/>
      <c r="CC20" s="14"/>
      <c r="CD20" s="16"/>
      <c r="CE20" s="14"/>
      <c r="CF20" s="14"/>
      <c r="CG20" s="14"/>
      <c r="CH20" s="14"/>
      <c r="CI20" s="14"/>
      <c r="CJ20" s="14"/>
      <c r="CK20" s="14"/>
      <c r="CL20" s="15"/>
    </row>
    <row r="21" spans="1:90" s="142" customFormat="1" x14ac:dyDescent="0.2">
      <c r="A21" s="155" t="s">
        <v>526</v>
      </c>
      <c r="B21" s="306"/>
      <c r="C21" s="307"/>
      <c r="D21" s="307"/>
      <c r="E21" s="307"/>
      <c r="F21" s="307"/>
      <c r="G21" s="307"/>
      <c r="H21" s="307"/>
      <c r="I21" s="307"/>
      <c r="J21" s="307"/>
      <c r="K21" s="310"/>
      <c r="L21" s="306"/>
      <c r="M21" s="307"/>
      <c r="N21" s="307"/>
      <c r="O21" s="307"/>
      <c r="P21" s="307"/>
      <c r="Q21" s="307"/>
      <c r="R21" s="307"/>
      <c r="S21" s="307"/>
      <c r="T21" s="307"/>
      <c r="U21" s="310"/>
      <c r="V21" s="306"/>
      <c r="W21" s="307"/>
      <c r="X21" s="307"/>
      <c r="Y21" s="307"/>
      <c r="Z21" s="307"/>
      <c r="AA21" s="307"/>
      <c r="AB21" s="307"/>
      <c r="AC21" s="307"/>
      <c r="AD21" s="307"/>
      <c r="AE21" s="307"/>
      <c r="AF21" s="306"/>
      <c r="AG21" s="307"/>
      <c r="AH21" s="307"/>
      <c r="AI21" s="307"/>
      <c r="AJ21" s="307"/>
      <c r="AK21" s="307"/>
      <c r="AL21" s="307"/>
      <c r="AM21" s="307"/>
      <c r="AN21" s="307"/>
      <c r="AO21" s="310"/>
      <c r="AP21" s="307"/>
      <c r="AQ21" s="307"/>
      <c r="AR21" s="307"/>
      <c r="AS21" s="307"/>
      <c r="AT21" s="307"/>
      <c r="AU21" s="307"/>
      <c r="AV21" s="307"/>
      <c r="AW21" s="307"/>
      <c r="AX21" s="307"/>
      <c r="AY21" s="310"/>
      <c r="AZ21" s="306"/>
      <c r="BA21" s="307"/>
      <c r="BB21" s="307"/>
      <c r="BC21" s="307"/>
      <c r="BD21" s="307"/>
      <c r="BE21" s="307"/>
      <c r="BF21" s="307"/>
      <c r="BG21" s="307"/>
      <c r="BH21" s="307"/>
      <c r="BI21" s="310"/>
      <c r="BJ21" s="306"/>
      <c r="BK21" s="307"/>
      <c r="BL21" s="307"/>
      <c r="BM21" s="307"/>
      <c r="BN21" s="307"/>
      <c r="BO21" s="307"/>
      <c r="BP21" s="307"/>
      <c r="BQ21" s="307"/>
      <c r="BR21" s="307"/>
      <c r="BS21" s="310"/>
      <c r="BT21" s="306"/>
      <c r="BU21" s="307"/>
      <c r="BV21" s="307"/>
      <c r="BW21" s="307"/>
      <c r="BX21" s="307"/>
      <c r="BY21" s="307"/>
      <c r="BZ21" s="307"/>
      <c r="CA21" s="307"/>
      <c r="CB21" s="307"/>
      <c r="CC21" s="307"/>
      <c r="CD21" s="306"/>
      <c r="CE21" s="307"/>
      <c r="CF21" s="307"/>
      <c r="CG21" s="307"/>
      <c r="CH21" s="307"/>
      <c r="CI21" s="307"/>
      <c r="CJ21" s="307"/>
      <c r="CK21" s="307"/>
      <c r="CL21" s="310"/>
    </row>
    <row r="22" spans="1:90" s="141" customFormat="1" x14ac:dyDescent="0.2">
      <c r="A22" s="156" t="s">
        <v>10</v>
      </c>
      <c r="B22" s="288"/>
      <c r="C22" s="289"/>
      <c r="D22" s="289"/>
      <c r="E22" s="289"/>
      <c r="F22" s="289"/>
      <c r="G22" s="289"/>
      <c r="H22" s="289"/>
      <c r="I22" s="289"/>
      <c r="J22" s="289"/>
      <c r="K22" s="292"/>
      <c r="L22" s="288"/>
      <c r="M22" s="289"/>
      <c r="N22" s="289"/>
      <c r="O22" s="289"/>
      <c r="P22" s="289"/>
      <c r="Q22" s="289"/>
      <c r="R22" s="289"/>
      <c r="S22" s="289"/>
      <c r="T22" s="289"/>
      <c r="U22" s="292"/>
      <c r="V22" s="288"/>
      <c r="W22" s="289"/>
      <c r="X22" s="289"/>
      <c r="Y22" s="289"/>
      <c r="Z22" s="289"/>
      <c r="AA22" s="289"/>
      <c r="AB22" s="289"/>
      <c r="AC22" s="289"/>
      <c r="AD22" s="289"/>
      <c r="AE22" s="289"/>
      <c r="AF22" s="288"/>
      <c r="AG22" s="289"/>
      <c r="AH22" s="289"/>
      <c r="AI22" s="289"/>
      <c r="AJ22" s="289"/>
      <c r="AK22" s="289"/>
      <c r="AL22" s="289"/>
      <c r="AM22" s="289"/>
      <c r="AN22" s="289"/>
      <c r="AO22" s="292"/>
      <c r="AP22" s="289"/>
      <c r="AQ22" s="289"/>
      <c r="AR22" s="289"/>
      <c r="AS22" s="289"/>
      <c r="AT22" s="289"/>
      <c r="AU22" s="289"/>
      <c r="AV22" s="289"/>
      <c r="AW22" s="289"/>
      <c r="AX22" s="289"/>
      <c r="AY22" s="292"/>
      <c r="AZ22" s="288"/>
      <c r="BA22" s="289"/>
      <c r="BB22" s="289"/>
      <c r="BC22" s="289"/>
      <c r="BD22" s="289"/>
      <c r="BE22" s="289"/>
      <c r="BF22" s="289"/>
      <c r="BG22" s="289"/>
      <c r="BH22" s="289"/>
      <c r="BI22" s="292"/>
      <c r="BJ22" s="288"/>
      <c r="BK22" s="289"/>
      <c r="BL22" s="289"/>
      <c r="BM22" s="289"/>
      <c r="BN22" s="289"/>
      <c r="BO22" s="289"/>
      <c r="BP22" s="289"/>
      <c r="BQ22" s="289"/>
      <c r="BR22" s="289"/>
      <c r="BS22" s="292"/>
      <c r="BT22" s="288"/>
      <c r="BU22" s="289"/>
      <c r="BV22" s="289"/>
      <c r="BW22" s="289"/>
      <c r="BX22" s="289"/>
      <c r="BY22" s="289"/>
      <c r="BZ22" s="289"/>
      <c r="CA22" s="289"/>
      <c r="CB22" s="289"/>
      <c r="CC22" s="289"/>
      <c r="CD22" s="288"/>
      <c r="CE22" s="289"/>
      <c r="CF22" s="289"/>
      <c r="CG22" s="289"/>
      <c r="CH22" s="289"/>
      <c r="CI22" s="289"/>
      <c r="CJ22" s="289"/>
      <c r="CK22" s="289"/>
      <c r="CL22" s="292"/>
    </row>
    <row r="23" spans="1:90" x14ac:dyDescent="0.2">
      <c r="A23" s="3" t="s">
        <v>183</v>
      </c>
      <c r="B23" s="16"/>
      <c r="C23" s="14"/>
      <c r="D23" s="14"/>
      <c r="E23" s="14"/>
      <c r="F23" s="14"/>
      <c r="G23" s="14"/>
      <c r="H23" s="14"/>
      <c r="I23" s="14"/>
      <c r="J23" s="14"/>
      <c r="K23" s="15"/>
      <c r="L23" s="16"/>
      <c r="M23" s="14"/>
      <c r="N23" s="14"/>
      <c r="O23" s="14"/>
      <c r="P23" s="14"/>
      <c r="Q23" s="14"/>
      <c r="R23" s="14"/>
      <c r="S23" s="14"/>
      <c r="T23" s="14"/>
      <c r="U23" s="15"/>
      <c r="V23" s="16"/>
      <c r="W23" s="14"/>
      <c r="X23" s="14"/>
      <c r="Y23" s="14"/>
      <c r="Z23" s="14"/>
      <c r="AA23" s="14"/>
      <c r="AB23" s="14"/>
      <c r="AC23" s="14"/>
      <c r="AD23" s="14"/>
      <c r="AE23" s="14"/>
      <c r="AF23" s="16"/>
      <c r="AG23" s="14"/>
      <c r="AH23" s="14"/>
      <c r="AI23" s="14"/>
      <c r="AJ23" s="14"/>
      <c r="AK23" s="14"/>
      <c r="AL23" s="14"/>
      <c r="AM23" s="14"/>
      <c r="AN23" s="14"/>
      <c r="AO23" s="55"/>
      <c r="AP23" s="14"/>
      <c r="AQ23" s="14"/>
      <c r="AR23" s="14"/>
      <c r="AS23" s="14"/>
      <c r="AT23" s="14"/>
      <c r="AU23" s="14"/>
      <c r="AV23" s="14"/>
      <c r="AW23" s="14"/>
      <c r="AX23" s="14"/>
      <c r="AY23" s="15"/>
      <c r="AZ23" s="16"/>
      <c r="BA23" s="14"/>
      <c r="BB23" s="14"/>
      <c r="BC23" s="14"/>
      <c r="BD23" s="14"/>
      <c r="BE23" s="14"/>
      <c r="BF23" s="14"/>
      <c r="BG23" s="14"/>
      <c r="BH23" s="14"/>
      <c r="BI23" s="15"/>
      <c r="BJ23" s="16"/>
      <c r="BK23" s="14"/>
      <c r="BL23" s="14"/>
      <c r="BM23" s="14"/>
      <c r="BN23" s="14"/>
      <c r="BO23" s="14"/>
      <c r="BP23" s="14"/>
      <c r="BQ23" s="14"/>
      <c r="BR23" s="14"/>
      <c r="BS23" s="15"/>
      <c r="BT23" s="16"/>
      <c r="BU23" s="14"/>
      <c r="BV23" s="14"/>
      <c r="BW23" s="14"/>
      <c r="BX23" s="14"/>
      <c r="BY23" s="14"/>
      <c r="BZ23" s="14"/>
      <c r="CA23" s="14"/>
      <c r="CB23" s="14"/>
      <c r="CC23" s="14"/>
      <c r="CD23" s="16"/>
      <c r="CE23" s="14"/>
      <c r="CF23" s="14"/>
      <c r="CG23" s="14"/>
      <c r="CH23" s="14"/>
      <c r="CI23" s="14"/>
      <c r="CJ23" s="14"/>
      <c r="CK23" s="14"/>
      <c r="CL23" s="15"/>
    </row>
    <row r="24" spans="1:90" s="142" customFormat="1" x14ac:dyDescent="0.2">
      <c r="A24" s="155" t="s">
        <v>11</v>
      </c>
      <c r="B24" s="306"/>
      <c r="C24" s="307"/>
      <c r="D24" s="307"/>
      <c r="E24" s="307"/>
      <c r="F24" s="307"/>
      <c r="G24" s="307"/>
      <c r="H24" s="307"/>
      <c r="I24" s="307"/>
      <c r="J24" s="307"/>
      <c r="K24" s="310"/>
      <c r="L24" s="306"/>
      <c r="M24" s="307"/>
      <c r="N24" s="307"/>
      <c r="O24" s="307"/>
      <c r="P24" s="307"/>
      <c r="Q24" s="307"/>
      <c r="R24" s="307"/>
      <c r="S24" s="307"/>
      <c r="T24" s="307"/>
      <c r="U24" s="310"/>
      <c r="V24" s="306"/>
      <c r="W24" s="307"/>
      <c r="X24" s="307"/>
      <c r="Y24" s="307"/>
      <c r="Z24" s="307"/>
      <c r="AA24" s="307"/>
      <c r="AB24" s="307"/>
      <c r="AC24" s="307"/>
      <c r="AD24" s="307"/>
      <c r="AE24" s="307"/>
      <c r="AF24" s="306"/>
      <c r="AG24" s="307"/>
      <c r="AH24" s="307"/>
      <c r="AI24" s="307"/>
      <c r="AJ24" s="307"/>
      <c r="AK24" s="307"/>
      <c r="AL24" s="307"/>
      <c r="AM24" s="307"/>
      <c r="AN24" s="307"/>
      <c r="AO24" s="310"/>
      <c r="AP24" s="307"/>
      <c r="AQ24" s="307"/>
      <c r="AR24" s="307"/>
      <c r="AS24" s="307"/>
      <c r="AT24" s="307"/>
      <c r="AU24" s="307"/>
      <c r="AV24" s="307"/>
      <c r="AW24" s="307"/>
      <c r="AX24" s="307"/>
      <c r="AY24" s="310"/>
      <c r="AZ24" s="306"/>
      <c r="BA24" s="307"/>
      <c r="BB24" s="307"/>
      <c r="BC24" s="307"/>
      <c r="BD24" s="307"/>
      <c r="BE24" s="307"/>
      <c r="BF24" s="307"/>
      <c r="BG24" s="307"/>
      <c r="BH24" s="307"/>
      <c r="BI24" s="310"/>
      <c r="BJ24" s="306"/>
      <c r="BK24" s="307"/>
      <c r="BL24" s="307"/>
      <c r="BM24" s="307"/>
      <c r="BN24" s="307"/>
      <c r="BO24" s="307"/>
      <c r="BP24" s="307"/>
      <c r="BQ24" s="307"/>
      <c r="BR24" s="307"/>
      <c r="BS24" s="310"/>
      <c r="BT24" s="306"/>
      <c r="BU24" s="307"/>
      <c r="BV24" s="307"/>
      <c r="BW24" s="307"/>
      <c r="BX24" s="307"/>
      <c r="BY24" s="307"/>
      <c r="BZ24" s="307"/>
      <c r="CA24" s="307"/>
      <c r="CB24" s="307"/>
      <c r="CC24" s="307"/>
      <c r="CD24" s="306"/>
      <c r="CE24" s="307"/>
      <c r="CF24" s="307"/>
      <c r="CG24" s="307"/>
      <c r="CH24" s="307"/>
      <c r="CI24" s="307"/>
      <c r="CJ24" s="307"/>
      <c r="CK24" s="307"/>
      <c r="CL24" s="310"/>
    </row>
    <row r="25" spans="1:90" x14ac:dyDescent="0.2">
      <c r="A25" s="3" t="s">
        <v>83</v>
      </c>
      <c r="B25" s="260"/>
      <c r="E25" s="261"/>
      <c r="F25" s="261"/>
      <c r="G25" s="261"/>
      <c r="H25" s="261"/>
      <c r="I25" s="261"/>
      <c r="J25" s="261"/>
      <c r="K25" s="365" t="s">
        <v>86</v>
      </c>
      <c r="L25" s="270"/>
      <c r="M25" s="261"/>
      <c r="N25" s="261"/>
      <c r="O25" s="261"/>
      <c r="P25" s="261"/>
      <c r="Q25" s="261"/>
      <c r="R25" s="261"/>
      <c r="U25" s="262"/>
      <c r="V25" s="260"/>
      <c r="AF25" s="260"/>
      <c r="AO25" s="262"/>
      <c r="AU25" s="261"/>
      <c r="AV25" s="261"/>
      <c r="AW25" s="261"/>
      <c r="AX25" s="261"/>
      <c r="AY25" s="269"/>
      <c r="AZ25" s="270"/>
      <c r="BA25" s="271" t="s">
        <v>192</v>
      </c>
      <c r="BB25" s="261"/>
      <c r="BC25" s="261"/>
      <c r="BD25" s="261"/>
      <c r="BE25" s="261"/>
      <c r="BF25" s="261"/>
      <c r="BG25" s="261"/>
      <c r="BH25" s="261"/>
      <c r="BI25" s="269"/>
      <c r="BJ25" s="270"/>
      <c r="BK25" s="261"/>
      <c r="BL25" s="261"/>
      <c r="BM25" s="261"/>
      <c r="BN25" s="261"/>
      <c r="BO25" s="261"/>
      <c r="BP25" s="261"/>
      <c r="BQ25" s="261"/>
      <c r="BR25" s="261"/>
      <c r="BS25" s="269"/>
      <c r="BT25" s="270"/>
      <c r="CD25" s="260"/>
      <c r="CL25" s="262"/>
    </row>
    <row r="26" spans="1:90" s="141" customFormat="1" x14ac:dyDescent="0.2">
      <c r="A26" s="156" t="s">
        <v>194</v>
      </c>
      <c r="B26" s="302"/>
      <c r="C26" s="378" t="s">
        <v>313</v>
      </c>
      <c r="D26" s="300"/>
      <c r="E26" s="300"/>
      <c r="F26" s="300"/>
      <c r="G26" s="300"/>
      <c r="H26" s="300"/>
      <c r="I26" s="300"/>
      <c r="J26" s="289"/>
      <c r="K26" s="379"/>
      <c r="L26" s="288"/>
      <c r="M26" s="289"/>
      <c r="N26" s="289"/>
      <c r="O26" s="289"/>
      <c r="P26" s="289"/>
      <c r="Q26" s="289"/>
      <c r="R26" s="289"/>
      <c r="S26" s="289"/>
      <c r="T26" s="289"/>
      <c r="U26" s="292"/>
      <c r="V26" s="288"/>
      <c r="W26" s="289"/>
      <c r="X26" s="289"/>
      <c r="Y26" s="289"/>
      <c r="Z26" s="289"/>
      <c r="AA26" s="289"/>
      <c r="AB26" s="289"/>
      <c r="AC26" s="289"/>
      <c r="AD26" s="289"/>
      <c r="AE26" s="289"/>
      <c r="AF26" s="288"/>
      <c r="AG26" s="289"/>
      <c r="AH26" s="289"/>
      <c r="AI26" s="289"/>
      <c r="AJ26" s="289"/>
      <c r="AK26" s="289"/>
      <c r="AL26" s="289"/>
      <c r="AM26" s="289"/>
      <c r="AN26" s="289"/>
      <c r="AO26" s="292"/>
      <c r="AP26" s="289"/>
      <c r="AQ26" s="289"/>
      <c r="AR26" s="289"/>
      <c r="AS26" s="289"/>
      <c r="AT26" s="289"/>
      <c r="AU26" s="289"/>
      <c r="AV26" s="289"/>
      <c r="AW26" s="289"/>
      <c r="AX26" s="289"/>
      <c r="AY26" s="292"/>
      <c r="AZ26" s="288"/>
      <c r="BA26" s="289"/>
      <c r="BB26" s="289"/>
      <c r="BC26" s="289"/>
      <c r="BD26" s="289"/>
      <c r="BE26" s="289"/>
      <c r="BF26" s="289"/>
      <c r="BG26" s="289"/>
      <c r="BH26" s="289"/>
      <c r="BI26" s="292"/>
      <c r="BJ26" s="288"/>
      <c r="BK26" s="289"/>
      <c r="BL26" s="289"/>
      <c r="BM26" s="289"/>
      <c r="BN26" s="289"/>
      <c r="BO26" s="289"/>
      <c r="BP26" s="289"/>
      <c r="BQ26" s="289"/>
      <c r="BR26" s="289"/>
      <c r="BS26" s="292"/>
      <c r="BT26" s="288"/>
      <c r="BU26" s="289"/>
      <c r="BV26" s="289"/>
      <c r="BW26" s="289"/>
      <c r="BX26" s="289"/>
      <c r="BY26" s="289"/>
      <c r="BZ26" s="289"/>
      <c r="CA26" s="289"/>
      <c r="CB26" s="289"/>
      <c r="CC26" s="289"/>
      <c r="CD26" s="288"/>
      <c r="CE26" s="289"/>
      <c r="CF26" s="289"/>
      <c r="CG26" s="289"/>
      <c r="CH26" s="289"/>
      <c r="CI26" s="289"/>
      <c r="CJ26" s="289"/>
      <c r="CK26" s="289"/>
      <c r="CL26" s="292"/>
    </row>
    <row r="27" spans="1:90" s="142" customFormat="1" x14ac:dyDescent="0.2">
      <c r="A27" s="155" t="s">
        <v>112</v>
      </c>
      <c r="B27" s="306"/>
      <c r="C27" s="307"/>
      <c r="D27" s="307"/>
      <c r="E27" s="307"/>
      <c r="F27" s="307"/>
      <c r="G27" s="307"/>
      <c r="H27" s="307"/>
      <c r="I27" s="307"/>
      <c r="J27" s="307"/>
      <c r="K27" s="389"/>
      <c r="L27" s="306"/>
      <c r="M27" s="307"/>
      <c r="N27" s="307"/>
      <c r="O27" s="307"/>
      <c r="P27" s="307"/>
      <c r="Q27" s="307"/>
      <c r="R27" s="307"/>
      <c r="S27" s="307"/>
      <c r="T27" s="307"/>
      <c r="U27" s="310"/>
      <c r="V27" s="306"/>
      <c r="W27" s="307"/>
      <c r="X27" s="307"/>
      <c r="Y27" s="307"/>
      <c r="Z27" s="307"/>
      <c r="AA27" s="307"/>
      <c r="AB27" s="307"/>
      <c r="AC27" s="307"/>
      <c r="AD27" s="307"/>
      <c r="AE27" s="307"/>
      <c r="AF27" s="306"/>
      <c r="AG27" s="307"/>
      <c r="AH27" s="307"/>
      <c r="AI27" s="307"/>
      <c r="AJ27" s="307"/>
      <c r="AK27" s="307"/>
      <c r="AL27" s="307"/>
      <c r="AM27" s="307"/>
      <c r="AN27" s="307"/>
      <c r="AO27" s="310"/>
      <c r="AP27" s="307"/>
      <c r="AQ27" s="307"/>
      <c r="AR27" s="307"/>
      <c r="AS27" s="307"/>
      <c r="AT27" s="307"/>
      <c r="AU27" s="307"/>
      <c r="AV27" s="307"/>
      <c r="AW27" s="307"/>
      <c r="AX27" s="307"/>
      <c r="AY27" s="310"/>
      <c r="AZ27" s="306"/>
      <c r="BA27" s="307"/>
      <c r="BB27" s="307"/>
      <c r="BC27" s="307"/>
      <c r="BD27" s="307"/>
      <c r="BE27" s="307"/>
      <c r="BF27" s="307"/>
      <c r="BG27" s="307"/>
      <c r="BH27" s="307"/>
      <c r="BI27" s="390"/>
      <c r="BJ27" s="306"/>
      <c r="BK27" s="307"/>
      <c r="BL27" s="360"/>
      <c r="BM27" s="360"/>
      <c r="BN27" s="307"/>
      <c r="BO27" s="307"/>
      <c r="BP27" s="307"/>
      <c r="BQ27" s="307"/>
      <c r="BR27" s="307"/>
      <c r="BS27" s="310"/>
      <c r="BT27" s="306"/>
      <c r="BU27" s="307"/>
      <c r="BV27" s="307"/>
      <c r="BW27" s="307"/>
      <c r="BX27" s="307"/>
      <c r="BY27" s="307"/>
      <c r="BZ27" s="307"/>
      <c r="CA27" s="307"/>
      <c r="CB27" s="307"/>
      <c r="CC27" s="307"/>
      <c r="CD27" s="306"/>
      <c r="CE27" s="307"/>
      <c r="CF27" s="307"/>
      <c r="CG27" s="307"/>
      <c r="CH27" s="307"/>
      <c r="CI27" s="307"/>
      <c r="CJ27" s="307"/>
      <c r="CK27" s="307"/>
      <c r="CL27" s="310"/>
    </row>
    <row r="28" spans="1:90" s="405" customFormat="1" x14ac:dyDescent="0.2">
      <c r="A28" s="403" t="s">
        <v>84</v>
      </c>
      <c r="B28" s="407"/>
      <c r="K28" s="419"/>
      <c r="L28" s="407"/>
      <c r="U28" s="406"/>
      <c r="V28" s="407"/>
      <c r="AF28" s="407"/>
      <c r="AO28" s="406"/>
      <c r="AY28" s="406"/>
      <c r="AZ28" s="407"/>
      <c r="BG28" s="413"/>
      <c r="BI28" s="408"/>
      <c r="BJ28" s="407"/>
      <c r="BS28" s="406"/>
      <c r="BT28" s="407"/>
      <c r="CD28" s="407"/>
      <c r="CL28" s="406"/>
    </row>
    <row r="29" spans="1:90" ht="12" thickBot="1" x14ac:dyDescent="0.25">
      <c r="A29" s="3" t="s">
        <v>114</v>
      </c>
      <c r="B29" s="396"/>
      <c r="C29" s="394"/>
      <c r="D29" s="394"/>
      <c r="E29" s="394"/>
      <c r="F29" s="394"/>
      <c r="G29" s="394"/>
      <c r="H29" s="394"/>
      <c r="I29" s="394"/>
      <c r="J29" s="394"/>
      <c r="K29" s="395"/>
      <c r="L29" s="396"/>
      <c r="M29" s="394"/>
      <c r="N29" s="394"/>
      <c r="O29" s="394"/>
      <c r="P29" s="394"/>
      <c r="Q29" s="394"/>
      <c r="R29" s="394"/>
      <c r="S29" s="394"/>
      <c r="T29" s="394"/>
      <c r="U29" s="395"/>
      <c r="V29" s="396"/>
      <c r="W29" s="394"/>
      <c r="X29" s="394"/>
      <c r="Y29" s="394"/>
      <c r="Z29" s="394"/>
      <c r="AA29" s="394"/>
      <c r="AB29" s="394"/>
      <c r="AC29" s="394"/>
      <c r="AD29" s="394"/>
      <c r="AE29" s="394"/>
      <c r="AF29" s="396"/>
      <c r="AG29" s="394"/>
      <c r="AH29" s="394"/>
      <c r="AI29" s="394"/>
      <c r="AJ29" s="394"/>
      <c r="AK29" s="394"/>
      <c r="AL29" s="394"/>
      <c r="AM29" s="394"/>
      <c r="AN29" s="394"/>
      <c r="AO29" s="395"/>
      <c r="AP29" s="394"/>
      <c r="AQ29" s="394"/>
      <c r="AR29" s="394"/>
      <c r="AS29" s="394"/>
      <c r="AT29" s="394"/>
      <c r="AU29" s="394"/>
      <c r="AV29" s="394"/>
      <c r="AW29" s="394"/>
      <c r="AX29" s="394"/>
      <c r="AY29" s="395"/>
      <c r="AZ29" s="396"/>
      <c r="BA29" s="394"/>
      <c r="BB29" s="394"/>
      <c r="BC29" s="394"/>
      <c r="BD29" s="394"/>
      <c r="BE29" s="394"/>
      <c r="BF29" s="394"/>
      <c r="BG29" s="394"/>
      <c r="BH29" s="394"/>
      <c r="BI29" s="395"/>
      <c r="BJ29" s="396"/>
      <c r="BK29" s="394"/>
      <c r="BL29" s="394"/>
      <c r="BM29" s="394"/>
      <c r="BN29" s="394"/>
      <c r="BO29" s="394"/>
      <c r="BP29" s="394"/>
      <c r="BQ29" s="394"/>
      <c r="BR29" s="394"/>
      <c r="BS29" s="395"/>
      <c r="BT29" s="396"/>
      <c r="BU29" s="394"/>
      <c r="BV29" s="394"/>
      <c r="BW29" s="394"/>
      <c r="BX29" s="394"/>
      <c r="BY29" s="394"/>
      <c r="BZ29" s="394"/>
      <c r="CA29" s="394"/>
      <c r="CB29" s="394"/>
      <c r="CC29" s="394"/>
      <c r="CD29" s="396"/>
      <c r="CE29" s="394"/>
      <c r="CF29" s="394"/>
      <c r="CG29" s="394"/>
      <c r="CH29" s="394"/>
      <c r="CI29" s="394"/>
      <c r="CJ29" s="394"/>
      <c r="CK29" s="394"/>
      <c r="CL29" s="395"/>
    </row>
    <row r="30" spans="1:90" x14ac:dyDescent="0.2">
      <c r="A30" s="3" t="s">
        <v>14</v>
      </c>
      <c r="B30" s="26"/>
      <c r="C30" s="21"/>
      <c r="D30" s="21"/>
      <c r="E30" s="21"/>
      <c r="F30" s="21"/>
      <c r="G30" s="21"/>
      <c r="H30" s="21"/>
      <c r="I30" s="21"/>
      <c r="J30" s="21"/>
      <c r="K30" s="22"/>
      <c r="L30" s="26"/>
      <c r="M30" s="21"/>
      <c r="N30" s="21"/>
      <c r="O30" s="21"/>
      <c r="P30" s="21"/>
      <c r="Q30" s="21"/>
      <c r="R30" s="21"/>
      <c r="S30" s="21"/>
      <c r="T30" s="21"/>
      <c r="U30" s="22"/>
      <c r="V30" s="26"/>
      <c r="W30" s="21"/>
      <c r="X30" s="21"/>
      <c r="Y30" s="21"/>
      <c r="Z30" s="21"/>
      <c r="AA30" s="21"/>
      <c r="AB30" s="21"/>
      <c r="AC30" s="21"/>
      <c r="AD30" s="21"/>
      <c r="AE30" s="21"/>
      <c r="AF30" s="26"/>
      <c r="AG30" s="21"/>
      <c r="AH30" s="21"/>
      <c r="AI30" s="21"/>
      <c r="AJ30" s="21"/>
      <c r="AK30" s="21"/>
      <c r="AL30" s="21"/>
      <c r="AM30" s="21"/>
      <c r="AN30" s="21"/>
      <c r="AO30" s="22"/>
      <c r="AP30" s="21"/>
      <c r="AQ30" s="21"/>
      <c r="AR30" s="21"/>
      <c r="AS30" s="21"/>
      <c r="AT30" s="21"/>
      <c r="AU30" s="21"/>
      <c r="AV30" s="21"/>
      <c r="AW30" s="21"/>
      <c r="AX30" s="21"/>
      <c r="AY30" s="22"/>
      <c r="AZ30" s="26"/>
      <c r="BA30" s="21"/>
      <c r="BB30" s="21"/>
      <c r="BC30" s="21"/>
      <c r="BD30" s="21"/>
      <c r="BE30" s="21"/>
      <c r="BF30" s="21"/>
      <c r="BG30" s="21"/>
      <c r="BH30" s="21"/>
      <c r="BI30" s="22"/>
      <c r="BJ30" s="26"/>
      <c r="BK30" s="21"/>
      <c r="BL30" s="21"/>
      <c r="BM30" s="21"/>
      <c r="BN30" s="21"/>
      <c r="BO30" s="21"/>
      <c r="BP30" s="21"/>
      <c r="BQ30" s="21"/>
      <c r="BR30" s="21"/>
      <c r="BS30" s="22"/>
      <c r="BT30" s="26"/>
      <c r="BU30" s="21"/>
      <c r="BV30" s="21"/>
      <c r="BW30" s="21"/>
      <c r="BX30" s="21"/>
      <c r="BY30" s="21"/>
      <c r="BZ30" s="21"/>
      <c r="CA30" s="21"/>
      <c r="CB30" s="21"/>
      <c r="CC30" s="21"/>
      <c r="CD30" s="26"/>
      <c r="CE30" s="21"/>
      <c r="CF30" s="21"/>
      <c r="CG30" s="21"/>
      <c r="CH30" s="21"/>
      <c r="CI30" s="21"/>
      <c r="CJ30" s="21"/>
      <c r="CK30" s="21"/>
      <c r="CL30" s="22"/>
    </row>
    <row r="31" spans="1:90" x14ac:dyDescent="0.2">
      <c r="A31" s="3" t="s">
        <v>15</v>
      </c>
      <c r="B31" s="16"/>
      <c r="C31" s="14"/>
      <c r="D31" s="14"/>
      <c r="E31" s="14"/>
      <c r="F31" s="14"/>
      <c r="G31" s="14"/>
      <c r="H31" s="14"/>
      <c r="I31" s="14"/>
      <c r="J31" s="14"/>
      <c r="K31" s="15"/>
      <c r="L31" s="16"/>
      <c r="M31" s="14"/>
      <c r="N31" s="14"/>
      <c r="O31" s="14"/>
      <c r="P31" s="14"/>
      <c r="Q31" s="14"/>
      <c r="R31" s="14"/>
      <c r="S31" s="14"/>
      <c r="T31" s="14"/>
      <c r="U31" s="15"/>
      <c r="V31" s="16"/>
      <c r="W31" s="14"/>
      <c r="X31" s="14"/>
      <c r="Y31" s="14"/>
      <c r="Z31" s="14"/>
      <c r="AA31" s="14"/>
      <c r="AB31" s="14"/>
      <c r="AC31" s="14"/>
      <c r="AD31" s="14"/>
      <c r="AE31" s="14"/>
      <c r="AF31" s="16"/>
      <c r="AG31" s="14"/>
      <c r="AH31" s="14"/>
      <c r="AI31" s="14"/>
      <c r="AJ31" s="14"/>
      <c r="AK31" s="14"/>
      <c r="AL31" s="14"/>
      <c r="AM31" s="14"/>
      <c r="AN31" s="14"/>
      <c r="AO31" s="15"/>
      <c r="AP31" s="14"/>
      <c r="AQ31" s="14"/>
      <c r="AR31" s="14"/>
      <c r="AS31" s="14"/>
      <c r="AT31" s="14"/>
      <c r="AU31" s="14"/>
      <c r="AV31" s="14"/>
      <c r="AW31" s="14"/>
      <c r="AX31" s="14"/>
      <c r="AY31" s="15"/>
      <c r="AZ31" s="16"/>
      <c r="BA31" s="14"/>
      <c r="BB31" s="14"/>
      <c r="BC31" s="14"/>
      <c r="BD31" s="14"/>
      <c r="BE31" s="14"/>
      <c r="BF31" s="14"/>
      <c r="BG31" s="14"/>
      <c r="BH31" s="14"/>
      <c r="BI31" s="15"/>
      <c r="BJ31" s="16"/>
      <c r="BK31" s="14"/>
      <c r="BL31" s="14"/>
      <c r="BM31" s="14"/>
      <c r="BN31" s="29"/>
      <c r="BO31" s="29"/>
      <c r="BP31" s="29"/>
      <c r="BQ31" s="14"/>
      <c r="BR31" s="14"/>
      <c r="BS31" s="15"/>
      <c r="BT31" s="16"/>
      <c r="BU31" s="14"/>
      <c r="BV31" s="14"/>
      <c r="BW31" s="14"/>
      <c r="BX31" s="14"/>
      <c r="BY31" s="14"/>
      <c r="BZ31" s="14"/>
      <c r="CA31" s="14"/>
      <c r="CB31" s="14"/>
      <c r="CC31" s="14"/>
      <c r="CD31" s="16"/>
      <c r="CE31" s="14"/>
      <c r="CF31" s="14"/>
      <c r="CG31" s="14"/>
      <c r="CH31" s="14"/>
      <c r="CI31" s="14"/>
      <c r="CJ31" s="14"/>
      <c r="CK31" s="14"/>
      <c r="CL31" s="15"/>
    </row>
    <row r="32" spans="1:90" x14ac:dyDescent="0.2">
      <c r="A32" s="3" t="s">
        <v>16</v>
      </c>
      <c r="B32" s="16"/>
      <c r="C32" s="14"/>
      <c r="D32" s="14"/>
      <c r="E32" s="14"/>
      <c r="F32" s="14"/>
      <c r="G32" s="14"/>
      <c r="H32" s="14"/>
      <c r="I32" s="14"/>
      <c r="J32" s="14"/>
      <c r="K32" s="15"/>
      <c r="L32" s="16"/>
      <c r="M32" s="14"/>
      <c r="N32" s="14"/>
      <c r="O32" s="14"/>
      <c r="P32" s="14"/>
      <c r="Q32" s="14"/>
      <c r="R32" s="14"/>
      <c r="S32" s="14"/>
      <c r="T32" s="14"/>
      <c r="U32" s="15"/>
      <c r="V32" s="16"/>
      <c r="W32" s="14"/>
      <c r="X32" s="14"/>
      <c r="Y32" s="14"/>
      <c r="Z32" s="14"/>
      <c r="AA32" s="14"/>
      <c r="AB32" s="14"/>
      <c r="AC32" s="14"/>
      <c r="AD32" s="14"/>
      <c r="AE32" s="14"/>
      <c r="AF32" s="16"/>
      <c r="AG32" s="14"/>
      <c r="AH32" s="14"/>
      <c r="AI32" s="14"/>
      <c r="AJ32" s="14"/>
      <c r="AK32" s="14"/>
      <c r="AL32" s="14"/>
      <c r="AM32" s="14"/>
      <c r="AN32" s="14"/>
      <c r="AO32" s="15"/>
      <c r="AP32" s="14"/>
      <c r="AQ32" s="14"/>
      <c r="AR32" s="14"/>
      <c r="AS32" s="14"/>
      <c r="AT32" s="14"/>
      <c r="AU32" s="14"/>
      <c r="AV32" s="14"/>
      <c r="AW32" s="14"/>
      <c r="AX32" s="14"/>
      <c r="AY32" s="15"/>
      <c r="AZ32" s="16"/>
      <c r="BA32" s="14"/>
      <c r="BB32" s="14"/>
      <c r="BC32" s="14"/>
      <c r="BD32" s="14"/>
      <c r="BE32" s="14"/>
      <c r="BF32" s="14"/>
      <c r="BG32" s="14"/>
      <c r="BH32" s="14"/>
      <c r="BI32" s="15"/>
      <c r="BJ32" s="16"/>
      <c r="BK32" s="14"/>
      <c r="BL32" s="14"/>
      <c r="BM32" s="14"/>
      <c r="BN32" s="29"/>
      <c r="BO32" s="29"/>
      <c r="BP32" s="29"/>
      <c r="BQ32" s="14"/>
      <c r="BR32" s="14"/>
      <c r="BS32" s="15"/>
      <c r="BT32" s="16"/>
      <c r="BU32" s="14"/>
      <c r="BV32" s="14"/>
      <c r="BW32" s="14"/>
      <c r="BX32" s="14"/>
      <c r="BY32" s="14"/>
      <c r="BZ32" s="14"/>
      <c r="CA32" s="14"/>
      <c r="CB32" s="14"/>
      <c r="CC32" s="14"/>
      <c r="CD32" s="16"/>
      <c r="CE32" s="14"/>
      <c r="CF32" s="14"/>
      <c r="CG32" s="14"/>
      <c r="CH32" s="14"/>
      <c r="CI32" s="14"/>
      <c r="CJ32" s="14"/>
      <c r="CK32" s="14"/>
      <c r="CL32" s="15"/>
    </row>
    <row r="33" spans="1:90" x14ac:dyDescent="0.2">
      <c r="A33" s="3" t="s">
        <v>256</v>
      </c>
      <c r="B33" s="114"/>
      <c r="C33" s="112"/>
      <c r="D33" s="112"/>
      <c r="E33" s="112"/>
      <c r="F33" s="112"/>
      <c r="G33" s="112"/>
      <c r="H33" s="112"/>
      <c r="I33" s="112"/>
      <c r="J33" s="112"/>
      <c r="K33" s="113"/>
      <c r="L33" s="114"/>
      <c r="M33" s="112"/>
      <c r="N33" s="112"/>
      <c r="O33" s="112"/>
      <c r="P33" s="112"/>
      <c r="Q33" s="112"/>
      <c r="R33" s="112"/>
      <c r="S33" s="112"/>
      <c r="T33" s="112"/>
      <c r="U33" s="113"/>
      <c r="V33" s="114"/>
      <c r="W33" s="112"/>
      <c r="X33" s="112"/>
      <c r="Y33" s="112"/>
      <c r="Z33" s="112"/>
      <c r="AA33" s="112"/>
      <c r="AB33" s="112"/>
      <c r="AC33" s="112"/>
      <c r="AD33" s="112"/>
      <c r="AE33" s="112"/>
      <c r="AF33" s="114"/>
      <c r="AG33" s="112"/>
      <c r="AH33" s="112"/>
      <c r="AI33" s="112"/>
      <c r="AJ33" s="112"/>
      <c r="AK33" s="112"/>
      <c r="AL33" s="112"/>
      <c r="AM33" s="112"/>
      <c r="AN33" s="112"/>
      <c r="AO33" s="113"/>
      <c r="AP33" s="112"/>
      <c r="AQ33" s="112"/>
      <c r="AR33" s="112"/>
      <c r="AS33" s="112"/>
      <c r="AT33" s="112"/>
      <c r="AU33" s="112"/>
      <c r="AV33" s="112"/>
      <c r="AW33" s="112"/>
      <c r="AX33" s="112"/>
      <c r="AY33" s="113"/>
      <c r="AZ33" s="114"/>
      <c r="BA33" s="112"/>
      <c r="BB33" s="112"/>
      <c r="BC33" s="112"/>
      <c r="BD33" s="112"/>
      <c r="BE33" s="112"/>
      <c r="BF33" s="112"/>
      <c r="BG33" s="112"/>
      <c r="BH33" s="112"/>
      <c r="BI33" s="113"/>
      <c r="BJ33" s="114"/>
      <c r="BK33" s="112"/>
      <c r="BL33" s="112"/>
      <c r="BM33" s="112"/>
      <c r="BN33" s="116"/>
      <c r="BO33" s="116"/>
      <c r="BP33" s="116"/>
      <c r="BQ33" s="112"/>
      <c r="BR33" s="112"/>
      <c r="BS33" s="113"/>
      <c r="BT33" s="114"/>
      <c r="BU33" s="112"/>
      <c r="BV33" s="112"/>
      <c r="BW33" s="112"/>
      <c r="BX33" s="112"/>
      <c r="BY33" s="112"/>
      <c r="BZ33" s="112"/>
      <c r="CA33" s="112"/>
      <c r="CB33" s="112"/>
      <c r="CC33" s="112"/>
      <c r="CD33" s="114"/>
      <c r="CE33" s="112"/>
      <c r="CF33" s="112"/>
      <c r="CG33" s="112"/>
      <c r="CH33" s="112"/>
      <c r="CI33" s="112"/>
      <c r="CJ33" s="112"/>
      <c r="CK33" s="112"/>
      <c r="CL33" s="113"/>
    </row>
    <row r="34" spans="1:90" ht="12" thickBot="1" x14ac:dyDescent="0.25">
      <c r="A34" s="3" t="s">
        <v>116</v>
      </c>
      <c r="B34" s="20"/>
      <c r="C34" s="18"/>
      <c r="D34" s="18"/>
      <c r="E34" s="18"/>
      <c r="F34" s="18"/>
      <c r="G34" s="18"/>
      <c r="H34" s="18"/>
      <c r="I34" s="18"/>
      <c r="J34" s="18"/>
      <c r="K34" s="19"/>
      <c r="L34" s="20"/>
      <c r="M34" s="18"/>
      <c r="N34" s="18"/>
      <c r="O34" s="18"/>
      <c r="P34" s="18"/>
      <c r="Q34" s="18"/>
      <c r="R34" s="18"/>
      <c r="S34" s="18"/>
      <c r="T34" s="18"/>
      <c r="U34" s="19"/>
      <c r="V34" s="20"/>
      <c r="W34" s="18"/>
      <c r="X34" s="18"/>
      <c r="Y34" s="18"/>
      <c r="Z34" s="18"/>
      <c r="AA34" s="18"/>
      <c r="AB34" s="18"/>
      <c r="AC34" s="18"/>
      <c r="AD34" s="18"/>
      <c r="AE34" s="18"/>
      <c r="AF34" s="20"/>
      <c r="AG34" s="18"/>
      <c r="AH34" s="18"/>
      <c r="AI34" s="18"/>
      <c r="AJ34" s="18"/>
      <c r="AK34" s="18"/>
      <c r="AL34" s="18"/>
      <c r="AM34" s="18"/>
      <c r="AN34" s="18"/>
      <c r="AO34" s="19"/>
      <c r="AP34" s="18"/>
      <c r="AQ34" s="18"/>
      <c r="AR34" s="18"/>
      <c r="AS34" s="18"/>
      <c r="AT34" s="18"/>
      <c r="AU34" s="18"/>
      <c r="AV34" s="18"/>
      <c r="AW34" s="18"/>
      <c r="AX34" s="18"/>
      <c r="AY34" s="19"/>
      <c r="AZ34" s="20"/>
      <c r="BA34" s="18"/>
      <c r="BB34" s="18"/>
      <c r="BC34" s="18"/>
      <c r="BD34" s="18"/>
      <c r="BE34" s="18"/>
      <c r="BF34" s="18"/>
      <c r="BG34" s="18"/>
      <c r="BH34" s="18"/>
      <c r="BI34" s="19"/>
      <c r="BJ34" s="20"/>
      <c r="BK34" s="18"/>
      <c r="BL34" s="18"/>
      <c r="BM34" s="18"/>
      <c r="BN34" s="18"/>
      <c r="BO34" s="18"/>
      <c r="BP34" s="18"/>
      <c r="BQ34" s="18"/>
      <c r="BR34" s="18"/>
      <c r="BS34" s="19"/>
      <c r="BT34" s="20"/>
      <c r="BU34" s="18"/>
      <c r="BV34" s="18"/>
      <c r="BW34" s="18"/>
      <c r="BX34" s="18"/>
      <c r="BY34" s="18"/>
      <c r="BZ34" s="18"/>
      <c r="CA34" s="18"/>
      <c r="CB34" s="18"/>
      <c r="CC34" s="18"/>
      <c r="CD34" s="20"/>
      <c r="CE34" s="18"/>
      <c r="CF34" s="18"/>
      <c r="CG34" s="18"/>
      <c r="CH34" s="18"/>
      <c r="CI34" s="18"/>
      <c r="CJ34" s="18"/>
      <c r="CK34" s="18"/>
      <c r="CL34" s="19"/>
    </row>
    <row r="36" spans="1:90" ht="16.5" x14ac:dyDescent="0.2">
      <c r="A36" s="1" t="s">
        <v>24</v>
      </c>
      <c r="B36" s="11">
        <v>0</v>
      </c>
      <c r="C36" s="11">
        <v>10</v>
      </c>
      <c r="D36" s="11">
        <v>20</v>
      </c>
      <c r="E36" s="11">
        <v>30</v>
      </c>
      <c r="F36" s="11">
        <v>40</v>
      </c>
      <c r="G36" s="11">
        <v>50</v>
      </c>
      <c r="H36" s="11">
        <v>60</v>
      </c>
      <c r="I36" s="11">
        <v>70</v>
      </c>
      <c r="J36" s="11">
        <v>80</v>
      </c>
      <c r="K36" s="11">
        <v>90</v>
      </c>
      <c r="L36" s="11">
        <v>100</v>
      </c>
      <c r="M36" s="11">
        <v>110</v>
      </c>
      <c r="N36" s="11">
        <v>120</v>
      </c>
      <c r="O36" s="11">
        <v>130</v>
      </c>
      <c r="P36" s="11">
        <v>140</v>
      </c>
      <c r="Q36" s="11">
        <v>150</v>
      </c>
      <c r="R36" s="11">
        <v>160</v>
      </c>
      <c r="S36" s="11">
        <v>170</v>
      </c>
      <c r="T36" s="11">
        <v>180</v>
      </c>
      <c r="U36" s="11">
        <v>190</v>
      </c>
      <c r="V36" s="11">
        <v>200</v>
      </c>
      <c r="W36" s="11">
        <v>210</v>
      </c>
      <c r="X36" s="11">
        <v>220</v>
      </c>
      <c r="Y36" s="11">
        <v>230</v>
      </c>
      <c r="Z36" s="11">
        <v>240</v>
      </c>
      <c r="AA36" s="11">
        <v>250</v>
      </c>
      <c r="AB36" s="11">
        <v>260</v>
      </c>
      <c r="AC36" s="11">
        <v>270</v>
      </c>
      <c r="AD36" s="11">
        <v>280</v>
      </c>
      <c r="AE36" s="11">
        <v>290</v>
      </c>
      <c r="AF36" s="11">
        <v>300</v>
      </c>
      <c r="AG36" s="11">
        <v>310</v>
      </c>
      <c r="AH36" s="11">
        <v>320</v>
      </c>
      <c r="AI36" s="11">
        <v>330</v>
      </c>
      <c r="AJ36" s="11">
        <v>340</v>
      </c>
      <c r="AK36" s="11">
        <v>350</v>
      </c>
      <c r="AL36" s="11">
        <v>360</v>
      </c>
      <c r="AM36" s="11">
        <v>370</v>
      </c>
      <c r="AN36" s="11">
        <v>380</v>
      </c>
      <c r="AO36" s="11">
        <v>390</v>
      </c>
      <c r="AP36" s="11">
        <v>400</v>
      </c>
      <c r="AQ36" s="11">
        <v>410</v>
      </c>
      <c r="AR36" s="11">
        <v>420</v>
      </c>
      <c r="AS36" s="11">
        <v>430</v>
      </c>
      <c r="AT36" s="11">
        <v>440</v>
      </c>
      <c r="AU36" s="11">
        <v>450</v>
      </c>
      <c r="AV36" s="11">
        <v>460</v>
      </c>
      <c r="AW36" s="11">
        <v>470</v>
      </c>
      <c r="AX36" s="11">
        <v>480</v>
      </c>
      <c r="AY36" s="11">
        <v>490</v>
      </c>
      <c r="AZ36" s="11">
        <v>500</v>
      </c>
      <c r="BA36" s="11">
        <v>510</v>
      </c>
      <c r="BB36" s="11">
        <v>520</v>
      </c>
      <c r="BC36" s="11">
        <v>530</v>
      </c>
      <c r="BD36" s="11">
        <v>540</v>
      </c>
      <c r="BE36" s="11">
        <v>550</v>
      </c>
      <c r="BF36" s="11">
        <v>560</v>
      </c>
      <c r="BG36" s="11">
        <v>570</v>
      </c>
      <c r="BH36" s="11">
        <v>580</v>
      </c>
      <c r="BI36" s="11">
        <v>590</v>
      </c>
      <c r="BJ36" s="11">
        <v>600</v>
      </c>
      <c r="BK36" s="11">
        <v>610</v>
      </c>
      <c r="BL36" s="11">
        <v>620</v>
      </c>
      <c r="BM36" s="11">
        <v>630</v>
      </c>
      <c r="BN36" s="11">
        <v>640</v>
      </c>
      <c r="BO36" s="11">
        <v>650</v>
      </c>
      <c r="BP36" s="11">
        <v>660</v>
      </c>
      <c r="BQ36" s="11">
        <v>670</v>
      </c>
      <c r="BR36" s="11">
        <v>680</v>
      </c>
      <c r="BS36" s="11">
        <v>690</v>
      </c>
      <c r="BT36" s="11">
        <v>700</v>
      </c>
      <c r="BU36" s="11">
        <v>710</v>
      </c>
      <c r="BV36" s="11">
        <v>720</v>
      </c>
      <c r="BW36" s="11">
        <v>730</v>
      </c>
      <c r="BX36" s="11">
        <v>740</v>
      </c>
      <c r="BY36" s="11">
        <v>750</v>
      </c>
      <c r="BZ36" s="11">
        <v>760</v>
      </c>
      <c r="CA36" s="11">
        <v>770</v>
      </c>
      <c r="CB36" s="11">
        <v>780</v>
      </c>
      <c r="CC36" s="11">
        <v>790</v>
      </c>
      <c r="CD36" s="11">
        <v>800</v>
      </c>
      <c r="CE36" s="11">
        <v>810</v>
      </c>
      <c r="CF36" s="11">
        <v>820</v>
      </c>
      <c r="CG36" s="11">
        <v>830</v>
      </c>
      <c r="CH36" s="11">
        <v>840</v>
      </c>
      <c r="CI36" s="11">
        <v>850</v>
      </c>
      <c r="CJ36" s="11">
        <v>860</v>
      </c>
      <c r="CK36" s="11">
        <v>870</v>
      </c>
      <c r="CL36" s="11">
        <v>880</v>
      </c>
    </row>
    <row r="37" spans="1:90" ht="20.25" x14ac:dyDescent="0.2">
      <c r="A37" s="1" t="s">
        <v>57</v>
      </c>
      <c r="B37" s="11">
        <f>B36+8880</f>
        <v>8880</v>
      </c>
      <c r="C37" s="11">
        <f t="shared" ref="C37:BN37" si="2">C36+8880</f>
        <v>8890</v>
      </c>
      <c r="D37" s="11">
        <f t="shared" si="2"/>
        <v>8900</v>
      </c>
      <c r="E37" s="11">
        <f t="shared" si="2"/>
        <v>8910</v>
      </c>
      <c r="F37" s="11">
        <f t="shared" si="2"/>
        <v>8920</v>
      </c>
      <c r="G37" s="11">
        <f t="shared" si="2"/>
        <v>8930</v>
      </c>
      <c r="H37" s="11">
        <f t="shared" si="2"/>
        <v>8940</v>
      </c>
      <c r="I37" s="11">
        <f t="shared" si="2"/>
        <v>8950</v>
      </c>
      <c r="J37" s="11">
        <f t="shared" si="2"/>
        <v>8960</v>
      </c>
      <c r="K37" s="11">
        <f t="shared" si="2"/>
        <v>8970</v>
      </c>
      <c r="L37" s="11">
        <f t="shared" si="2"/>
        <v>8980</v>
      </c>
      <c r="M37" s="11">
        <f t="shared" si="2"/>
        <v>8990</v>
      </c>
      <c r="N37" s="11">
        <f t="shared" si="2"/>
        <v>9000</v>
      </c>
      <c r="O37" s="11">
        <f t="shared" si="2"/>
        <v>9010</v>
      </c>
      <c r="P37" s="11">
        <f t="shared" si="2"/>
        <v>9020</v>
      </c>
      <c r="Q37" s="11">
        <f t="shared" si="2"/>
        <v>9030</v>
      </c>
      <c r="R37" s="11">
        <f t="shared" si="2"/>
        <v>9040</v>
      </c>
      <c r="S37" s="11">
        <f t="shared" si="2"/>
        <v>9050</v>
      </c>
      <c r="T37" s="11">
        <f t="shared" si="2"/>
        <v>9060</v>
      </c>
      <c r="U37" s="11">
        <f t="shared" si="2"/>
        <v>9070</v>
      </c>
      <c r="V37" s="11">
        <f t="shared" si="2"/>
        <v>9080</v>
      </c>
      <c r="W37" s="11">
        <f t="shared" si="2"/>
        <v>9090</v>
      </c>
      <c r="X37" s="11">
        <f t="shared" si="2"/>
        <v>9100</v>
      </c>
      <c r="Y37" s="11">
        <f t="shared" si="2"/>
        <v>9110</v>
      </c>
      <c r="Z37" s="11">
        <f t="shared" si="2"/>
        <v>9120</v>
      </c>
      <c r="AA37" s="11">
        <f t="shared" si="2"/>
        <v>9130</v>
      </c>
      <c r="AB37" s="11">
        <f t="shared" si="2"/>
        <v>9140</v>
      </c>
      <c r="AC37" s="11">
        <f t="shared" si="2"/>
        <v>9150</v>
      </c>
      <c r="AD37" s="11">
        <f t="shared" si="2"/>
        <v>9160</v>
      </c>
      <c r="AE37" s="11">
        <f t="shared" si="2"/>
        <v>9170</v>
      </c>
      <c r="AF37" s="11">
        <f t="shared" si="2"/>
        <v>9180</v>
      </c>
      <c r="AG37" s="11">
        <f t="shared" si="2"/>
        <v>9190</v>
      </c>
      <c r="AH37" s="11">
        <f t="shared" si="2"/>
        <v>9200</v>
      </c>
      <c r="AI37" s="11">
        <f t="shared" si="2"/>
        <v>9210</v>
      </c>
      <c r="AJ37" s="11">
        <f t="shared" si="2"/>
        <v>9220</v>
      </c>
      <c r="AK37" s="11">
        <f t="shared" si="2"/>
        <v>9230</v>
      </c>
      <c r="AL37" s="11">
        <f t="shared" si="2"/>
        <v>9240</v>
      </c>
      <c r="AM37" s="11">
        <f t="shared" si="2"/>
        <v>9250</v>
      </c>
      <c r="AN37" s="11">
        <f t="shared" si="2"/>
        <v>9260</v>
      </c>
      <c r="AO37" s="11">
        <f t="shared" si="2"/>
        <v>9270</v>
      </c>
      <c r="AP37" s="11">
        <f t="shared" si="2"/>
        <v>9280</v>
      </c>
      <c r="AQ37" s="11">
        <f t="shared" si="2"/>
        <v>9290</v>
      </c>
      <c r="AR37" s="11">
        <f t="shared" si="2"/>
        <v>9300</v>
      </c>
      <c r="AS37" s="11">
        <f t="shared" si="2"/>
        <v>9310</v>
      </c>
      <c r="AT37" s="11">
        <f t="shared" si="2"/>
        <v>9320</v>
      </c>
      <c r="AU37" s="11">
        <f t="shared" si="2"/>
        <v>9330</v>
      </c>
      <c r="AV37" s="11">
        <f t="shared" si="2"/>
        <v>9340</v>
      </c>
      <c r="AW37" s="11">
        <f t="shared" si="2"/>
        <v>9350</v>
      </c>
      <c r="AX37" s="11">
        <f t="shared" si="2"/>
        <v>9360</v>
      </c>
      <c r="AY37" s="11">
        <f t="shared" si="2"/>
        <v>9370</v>
      </c>
      <c r="AZ37" s="11">
        <f t="shared" si="2"/>
        <v>9380</v>
      </c>
      <c r="BA37" s="11">
        <f t="shared" si="2"/>
        <v>9390</v>
      </c>
      <c r="BB37" s="11">
        <f t="shared" si="2"/>
        <v>9400</v>
      </c>
      <c r="BC37" s="11">
        <f t="shared" si="2"/>
        <v>9410</v>
      </c>
      <c r="BD37" s="11">
        <f t="shared" si="2"/>
        <v>9420</v>
      </c>
      <c r="BE37" s="11">
        <f t="shared" si="2"/>
        <v>9430</v>
      </c>
      <c r="BF37" s="11">
        <f t="shared" si="2"/>
        <v>9440</v>
      </c>
      <c r="BG37" s="11">
        <f t="shared" si="2"/>
        <v>9450</v>
      </c>
      <c r="BH37" s="11">
        <f t="shared" si="2"/>
        <v>9460</v>
      </c>
      <c r="BI37" s="11">
        <f t="shared" si="2"/>
        <v>9470</v>
      </c>
      <c r="BJ37" s="11">
        <f t="shared" si="2"/>
        <v>9480</v>
      </c>
      <c r="BK37" s="11">
        <f t="shared" si="2"/>
        <v>9490</v>
      </c>
      <c r="BL37" s="11">
        <f t="shared" si="2"/>
        <v>9500</v>
      </c>
      <c r="BM37" s="11">
        <f t="shared" si="2"/>
        <v>9510</v>
      </c>
      <c r="BN37" s="11">
        <f t="shared" si="2"/>
        <v>9520</v>
      </c>
      <c r="BO37" s="11">
        <f t="shared" ref="BO37:CL37" si="3">BO36+8880</f>
        <v>9530</v>
      </c>
      <c r="BP37" s="11">
        <f t="shared" si="3"/>
        <v>9540</v>
      </c>
      <c r="BQ37" s="11">
        <f t="shared" si="3"/>
        <v>9550</v>
      </c>
      <c r="BR37" s="11">
        <f t="shared" si="3"/>
        <v>9560</v>
      </c>
      <c r="BS37" s="11">
        <f t="shared" si="3"/>
        <v>9570</v>
      </c>
      <c r="BT37" s="11">
        <f t="shared" si="3"/>
        <v>9580</v>
      </c>
      <c r="BU37" s="11">
        <f t="shared" si="3"/>
        <v>9590</v>
      </c>
      <c r="BV37" s="11">
        <f t="shared" si="3"/>
        <v>9600</v>
      </c>
      <c r="BW37" s="11">
        <f t="shared" si="3"/>
        <v>9610</v>
      </c>
      <c r="BX37" s="11">
        <f t="shared" si="3"/>
        <v>9620</v>
      </c>
      <c r="BY37" s="11">
        <f t="shared" si="3"/>
        <v>9630</v>
      </c>
      <c r="BZ37" s="11">
        <f t="shared" si="3"/>
        <v>9640</v>
      </c>
      <c r="CA37" s="11">
        <f t="shared" si="3"/>
        <v>9650</v>
      </c>
      <c r="CB37" s="11">
        <f t="shared" si="3"/>
        <v>9660</v>
      </c>
      <c r="CC37" s="11">
        <f t="shared" si="3"/>
        <v>9670</v>
      </c>
      <c r="CD37" s="11">
        <f t="shared" si="3"/>
        <v>9680</v>
      </c>
      <c r="CE37" s="11">
        <f t="shared" si="3"/>
        <v>9690</v>
      </c>
      <c r="CF37" s="11">
        <f t="shared" si="3"/>
        <v>9700</v>
      </c>
      <c r="CG37" s="11">
        <f t="shared" si="3"/>
        <v>9710</v>
      </c>
      <c r="CH37" s="11">
        <f t="shared" si="3"/>
        <v>9720</v>
      </c>
      <c r="CI37" s="11">
        <f t="shared" si="3"/>
        <v>9730</v>
      </c>
      <c r="CJ37" s="11">
        <f t="shared" si="3"/>
        <v>9740</v>
      </c>
      <c r="CK37" s="11">
        <f t="shared" si="3"/>
        <v>9750</v>
      </c>
      <c r="CL37" s="11">
        <f t="shared" si="3"/>
        <v>9760</v>
      </c>
    </row>
    <row r="38" spans="1:90" ht="18.75" x14ac:dyDescent="0.2">
      <c r="A38" s="1" t="s">
        <v>25</v>
      </c>
      <c r="B38" s="11">
        <f>'WA4'!$AY$37-B37</f>
        <v>1378</v>
      </c>
      <c r="C38" s="11">
        <f>'WA4'!$AY$37-C37</f>
        <v>1368</v>
      </c>
      <c r="D38" s="11">
        <f>'WA4'!$AY$37-D37</f>
        <v>1358</v>
      </c>
      <c r="E38" s="11">
        <f>'WA4'!$AY$37-E37</f>
        <v>1348</v>
      </c>
      <c r="F38" s="11">
        <f>'WA4'!$AY$37-F37</f>
        <v>1338</v>
      </c>
      <c r="G38" s="11">
        <f>'WA4'!$AY$37-G37</f>
        <v>1328</v>
      </c>
      <c r="H38" s="11">
        <f>'WA4'!$AY$37-H37</f>
        <v>1318</v>
      </c>
      <c r="I38" s="11">
        <f>'WA4'!$AY$37-I37</f>
        <v>1308</v>
      </c>
      <c r="J38" s="11">
        <f>'WA4'!$AY$37-J37</f>
        <v>1298</v>
      </c>
      <c r="K38" s="11">
        <f>'WA4'!$AY$37-K37</f>
        <v>1288</v>
      </c>
      <c r="L38" s="11">
        <f>'WA4'!$AY$37-L37</f>
        <v>1278</v>
      </c>
      <c r="M38" s="11">
        <f>'WA4'!$AY$37-M37</f>
        <v>1268</v>
      </c>
      <c r="N38" s="11">
        <f>'WA4'!$AY$37-N37</f>
        <v>1258</v>
      </c>
      <c r="O38" s="11">
        <f>'WA4'!$AY$37-O37</f>
        <v>1248</v>
      </c>
      <c r="P38" s="11">
        <f>'WA4'!$AY$37-P37</f>
        <v>1238</v>
      </c>
      <c r="Q38" s="11">
        <f>'WA4'!$AY$37-Q37</f>
        <v>1228</v>
      </c>
      <c r="R38" s="11">
        <f>'WA4'!$AY$37-R37</f>
        <v>1218</v>
      </c>
      <c r="S38" s="11">
        <f>'WA4'!$AY$37-S37</f>
        <v>1208</v>
      </c>
      <c r="T38" s="11">
        <f>'WA4'!$AY$37-T37</f>
        <v>1198</v>
      </c>
      <c r="U38" s="11">
        <f>'WA4'!$AY$37-U37</f>
        <v>1188</v>
      </c>
      <c r="V38" s="11">
        <f>'WA4'!$AY$37-V37</f>
        <v>1178</v>
      </c>
      <c r="W38" s="11">
        <f>'WA4'!$AY$37-W37</f>
        <v>1168</v>
      </c>
      <c r="X38" s="11">
        <f>'WA4'!$AY$37-X37</f>
        <v>1158</v>
      </c>
      <c r="Y38" s="11">
        <f>'WA4'!$AY$37-Y37</f>
        <v>1148</v>
      </c>
      <c r="Z38" s="11">
        <f>'WA4'!$AY$37-Z37</f>
        <v>1138</v>
      </c>
      <c r="AA38" s="11">
        <f>'WA4'!$AY$37-AA37</f>
        <v>1128</v>
      </c>
      <c r="AB38" s="11">
        <f>'WA4'!$AY$37-AB37</f>
        <v>1118</v>
      </c>
      <c r="AC38" s="11">
        <f>'WA4'!$AY$37-AC37</f>
        <v>1108</v>
      </c>
      <c r="AD38" s="11">
        <f>'WA4'!$AY$37-AD37</f>
        <v>1098</v>
      </c>
      <c r="AE38" s="11">
        <f>'WA4'!$AY$37-AE37</f>
        <v>1088</v>
      </c>
      <c r="AF38" s="11">
        <f>'WA4'!$AY$37-AF37</f>
        <v>1078</v>
      </c>
      <c r="AG38" s="11">
        <f>'WA4'!$AY$37-AG37</f>
        <v>1068</v>
      </c>
      <c r="AH38" s="11">
        <f>'WA4'!$AY$37-AH37</f>
        <v>1058</v>
      </c>
      <c r="AI38" s="11">
        <f>'WA4'!$AY$37-AI37</f>
        <v>1048</v>
      </c>
      <c r="AJ38" s="11">
        <f>'WA4'!$AY$37-AJ37</f>
        <v>1038</v>
      </c>
      <c r="AK38" s="11">
        <f>'WA4'!$AY$37-AK37</f>
        <v>1028</v>
      </c>
      <c r="AL38" s="11">
        <f>'WA4'!$AY$37-AL37</f>
        <v>1018</v>
      </c>
      <c r="AM38" s="11">
        <f>'WA4'!$AY$37-AM37</f>
        <v>1008</v>
      </c>
      <c r="AN38" s="11">
        <f>'WA4'!$AY$37-AN37</f>
        <v>998</v>
      </c>
      <c r="AO38" s="11">
        <f>'WA4'!$AY$37-AO37</f>
        <v>988</v>
      </c>
      <c r="AP38" s="11">
        <f>'WA4'!$AY$37-AP37</f>
        <v>978</v>
      </c>
      <c r="AQ38" s="11">
        <f>'WA4'!$AY$37-AQ37</f>
        <v>968</v>
      </c>
      <c r="AR38" s="11">
        <f>'WA4'!$AY$37-AR37</f>
        <v>958</v>
      </c>
      <c r="AS38" s="11">
        <f>'WA4'!$AY$37-AS37</f>
        <v>948</v>
      </c>
      <c r="AT38" s="11">
        <f>'WA4'!$AY$37-AT37</f>
        <v>938</v>
      </c>
      <c r="AU38" s="11">
        <f>'WA4'!$AY$37-AU37</f>
        <v>928</v>
      </c>
      <c r="AV38" s="11">
        <f>'WA4'!$AY$37-AV37</f>
        <v>918</v>
      </c>
      <c r="AW38" s="11">
        <f>'WA4'!$AY$37-AW37</f>
        <v>908</v>
      </c>
      <c r="AX38" s="11">
        <f>'WA4'!$AY$37-AX37</f>
        <v>898</v>
      </c>
      <c r="AY38" s="11">
        <f>'WA4'!$AY$37-AY37</f>
        <v>888</v>
      </c>
      <c r="AZ38" s="11">
        <f>'WA4'!$AY$37-AZ37</f>
        <v>878</v>
      </c>
      <c r="BA38" s="11">
        <f>'WA4'!$AY$37-BA37</f>
        <v>868</v>
      </c>
      <c r="BB38" s="11">
        <f>'WA4'!$AY$37-BB37</f>
        <v>858</v>
      </c>
      <c r="BC38" s="11">
        <f>'WA4'!$AY$37-BC37</f>
        <v>848</v>
      </c>
      <c r="BD38" s="11">
        <f>'WA4'!$AY$37-BD37</f>
        <v>838</v>
      </c>
      <c r="BE38" s="11">
        <f>'WA4'!$AY$37-BE37</f>
        <v>828</v>
      </c>
      <c r="BF38" s="11">
        <f>'WA4'!$AY$37-BF37</f>
        <v>818</v>
      </c>
      <c r="BG38" s="11">
        <f>'WA4'!$AY$37-BG37</f>
        <v>808</v>
      </c>
      <c r="BH38" s="11">
        <f>'WA4'!$AY$37-BH37</f>
        <v>798</v>
      </c>
      <c r="BI38" s="11">
        <f>'WA4'!$AY$37-BI37</f>
        <v>788</v>
      </c>
      <c r="BJ38" s="11">
        <f>'WA4'!$AY$37-BJ37</f>
        <v>778</v>
      </c>
      <c r="BK38" s="11">
        <f>'WA4'!$AY$37-BK37</f>
        <v>768</v>
      </c>
      <c r="BL38" s="11">
        <f>'WA4'!$AY$37-BL37</f>
        <v>758</v>
      </c>
      <c r="BM38" s="11">
        <f>'WA4'!$AY$37-BM37</f>
        <v>748</v>
      </c>
      <c r="BN38" s="11">
        <f>'WA4'!$AY$37-BN37</f>
        <v>738</v>
      </c>
      <c r="BO38" s="11">
        <f>'WA4'!$AY$37-BO37</f>
        <v>728</v>
      </c>
      <c r="BP38" s="11">
        <f>'WA4'!$AY$37-BP37</f>
        <v>718</v>
      </c>
      <c r="BQ38" s="11">
        <f>'WA4'!$AY$37-BQ37</f>
        <v>708</v>
      </c>
      <c r="BR38" s="11">
        <f>'WA4'!$AY$37-BR37</f>
        <v>698</v>
      </c>
      <c r="BS38" s="11">
        <f>'WA4'!$AY$37-BS37</f>
        <v>688</v>
      </c>
      <c r="BT38" s="11">
        <f>'WA4'!$AY$37-BT37</f>
        <v>678</v>
      </c>
      <c r="BU38" s="11">
        <f>'WA4'!$AY$37-BU37</f>
        <v>668</v>
      </c>
      <c r="BV38" s="11">
        <f>'WA4'!$AY$37-BV37</f>
        <v>658</v>
      </c>
      <c r="BW38" s="11">
        <f>'WA4'!$AY$37-BW37</f>
        <v>648</v>
      </c>
      <c r="BX38" s="11">
        <f>'WA4'!$AY$37-BX37</f>
        <v>638</v>
      </c>
      <c r="BY38" s="11">
        <f>'WA4'!$AY$37-BY37</f>
        <v>628</v>
      </c>
      <c r="BZ38" s="11">
        <f>'WA4'!$AY$37-BZ37</f>
        <v>618</v>
      </c>
      <c r="CA38" s="11">
        <f>'WA4'!$AY$37-CA37</f>
        <v>608</v>
      </c>
      <c r="CB38" s="11">
        <f>'WA4'!$AY$37-CB37</f>
        <v>598</v>
      </c>
      <c r="CC38" s="11">
        <f>'WA4'!$AY$37-CC37</f>
        <v>588</v>
      </c>
      <c r="CD38" s="11">
        <f>'WA4'!$AY$37-CD37</f>
        <v>578</v>
      </c>
      <c r="CE38" s="11">
        <f>'WA4'!$AY$37-CE37</f>
        <v>568</v>
      </c>
      <c r="CF38" s="11">
        <f>'WA4'!$AY$37-CF37</f>
        <v>558</v>
      </c>
      <c r="CG38" s="11">
        <f>'WA4'!$AY$37-CG37</f>
        <v>548</v>
      </c>
      <c r="CH38" s="11">
        <f>'WA4'!$AY$37-CH37</f>
        <v>538</v>
      </c>
      <c r="CI38" s="11">
        <f>'WA4'!$AY$37-CI37</f>
        <v>528</v>
      </c>
      <c r="CJ38" s="11">
        <f>'WA4'!$AY$37-CJ37</f>
        <v>518</v>
      </c>
      <c r="CK38" s="11">
        <f>'WA4'!$AY$37-CK37</f>
        <v>508</v>
      </c>
      <c r="CL38" s="11">
        <f>'WA4'!$AY$37-CL37</f>
        <v>498</v>
      </c>
    </row>
    <row r="39" spans="1:90" ht="12" customHeight="1" x14ac:dyDescent="0.2">
      <c r="B39" s="133" t="s">
        <v>129</v>
      </c>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row>
    <row r="40" spans="1:90" s="175" customFormat="1" ht="12" customHeight="1" x14ac:dyDescent="0.2">
      <c r="A40" s="175" t="s">
        <v>6</v>
      </c>
      <c r="C40" s="182"/>
      <c r="D40" s="175" t="s">
        <v>1237</v>
      </c>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2"/>
      <c r="BH40" s="182"/>
      <c r="BJ40" s="182"/>
      <c r="BK40" s="182"/>
      <c r="BL40" s="182"/>
      <c r="BM40" s="182"/>
      <c r="BN40" s="182"/>
      <c r="BO40" s="182"/>
      <c r="BP40" s="182"/>
      <c r="BQ40" s="182"/>
      <c r="BR40" s="182"/>
      <c r="BS40" s="182"/>
      <c r="BT40" s="182"/>
      <c r="BU40" s="182"/>
      <c r="BV40" s="182"/>
      <c r="BW40" s="182"/>
      <c r="BX40" s="182"/>
      <c r="BY40" s="182"/>
      <c r="BZ40" s="182"/>
      <c r="CA40" s="182"/>
      <c r="CB40" s="182"/>
      <c r="CC40" s="182"/>
      <c r="CD40" s="182"/>
      <c r="CE40" s="182"/>
      <c r="CF40" s="182"/>
      <c r="CG40" s="182"/>
      <c r="CH40" s="182"/>
      <c r="CI40" s="182"/>
      <c r="CJ40" s="182"/>
      <c r="CK40" s="182"/>
      <c r="CL40" s="182"/>
    </row>
    <row r="41" spans="1:90" s="176" customFormat="1" x14ac:dyDescent="0.2">
      <c r="J41" s="176" t="s">
        <v>2513</v>
      </c>
    </row>
    <row r="42" spans="1:90" s="176" customFormat="1" x14ac:dyDescent="0.2">
      <c r="J42" s="176" t="s">
        <v>2475</v>
      </c>
    </row>
    <row r="43" spans="1:90" s="176" customFormat="1" x14ac:dyDescent="0.2">
      <c r="J43" s="176" t="s">
        <v>2476</v>
      </c>
    </row>
    <row r="44" spans="1:90" s="176" customFormat="1" x14ac:dyDescent="0.2">
      <c r="K44" s="176" t="s">
        <v>1238</v>
      </c>
    </row>
    <row r="45" spans="1:90" s="176" customFormat="1" x14ac:dyDescent="0.2">
      <c r="L45" s="176" t="s">
        <v>1239</v>
      </c>
    </row>
    <row r="46" spans="1:90" s="176" customFormat="1" x14ac:dyDescent="0.2">
      <c r="O46" s="176" t="s">
        <v>3275</v>
      </c>
    </row>
    <row r="47" spans="1:90" s="176" customFormat="1" x14ac:dyDescent="0.2">
      <c r="P47" s="176" t="s">
        <v>1240</v>
      </c>
    </row>
    <row r="48" spans="1:90" s="176" customFormat="1" x14ac:dyDescent="0.2">
      <c r="Q48" s="176" t="s">
        <v>1241</v>
      </c>
    </row>
    <row r="49" spans="19:31" s="176" customFormat="1" x14ac:dyDescent="0.2">
      <c r="S49" s="176" t="s">
        <v>1242</v>
      </c>
    </row>
    <row r="50" spans="19:31" s="176" customFormat="1" x14ac:dyDescent="0.2">
      <c r="T50" s="176" t="s">
        <v>1243</v>
      </c>
    </row>
    <row r="51" spans="19:31" s="176" customFormat="1" x14ac:dyDescent="0.2">
      <c r="U51" s="176" t="s">
        <v>1244</v>
      </c>
    </row>
    <row r="52" spans="19:31" s="176" customFormat="1" x14ac:dyDescent="0.2">
      <c r="V52" s="176" t="s">
        <v>1245</v>
      </c>
    </row>
    <row r="53" spans="19:31" s="176" customFormat="1" x14ac:dyDescent="0.2">
      <c r="W53" s="176" t="s">
        <v>2208</v>
      </c>
    </row>
    <row r="54" spans="19:31" s="176" customFormat="1" x14ac:dyDescent="0.2">
      <c r="W54" s="176" t="s">
        <v>1205</v>
      </c>
    </row>
    <row r="55" spans="19:31" s="176" customFormat="1" x14ac:dyDescent="0.2">
      <c r="X55" s="176" t="s">
        <v>2471</v>
      </c>
    </row>
    <row r="56" spans="19:31" s="176" customFormat="1" x14ac:dyDescent="0.2">
      <c r="Y56" s="176" t="s">
        <v>1246</v>
      </c>
    </row>
    <row r="57" spans="19:31" s="176" customFormat="1" x14ac:dyDescent="0.2">
      <c r="Z57" s="176" t="s">
        <v>1247</v>
      </c>
    </row>
    <row r="58" spans="19:31" s="176" customFormat="1" x14ac:dyDescent="0.2">
      <c r="AA58" s="176" t="s">
        <v>1248</v>
      </c>
    </row>
    <row r="59" spans="19:31" s="176" customFormat="1" x14ac:dyDescent="0.2">
      <c r="AB59" s="176" t="s">
        <v>1732</v>
      </c>
    </row>
    <row r="60" spans="19:31" s="176" customFormat="1" x14ac:dyDescent="0.2">
      <c r="AC60" s="176" t="s">
        <v>1249</v>
      </c>
    </row>
    <row r="61" spans="19:31" s="176" customFormat="1" x14ac:dyDescent="0.2">
      <c r="AD61" s="176" t="s">
        <v>2472</v>
      </c>
    </row>
    <row r="62" spans="19:31" s="176" customFormat="1" x14ac:dyDescent="0.2">
      <c r="AD62" s="176" t="s">
        <v>1746</v>
      </c>
    </row>
    <row r="63" spans="19:31" s="176" customFormat="1" x14ac:dyDescent="0.2">
      <c r="AD63" s="176" t="s">
        <v>1745</v>
      </c>
    </row>
    <row r="64" spans="19:31" s="176" customFormat="1" x14ac:dyDescent="0.2">
      <c r="AE64" s="176" t="s">
        <v>1250</v>
      </c>
    </row>
    <row r="65" spans="1:68" s="176" customFormat="1" x14ac:dyDescent="0.2">
      <c r="AE65" s="176" t="s">
        <v>1744</v>
      </c>
    </row>
    <row r="66" spans="1:68" s="176" customFormat="1" x14ac:dyDescent="0.2">
      <c r="AE66" s="176" t="s">
        <v>2473</v>
      </c>
    </row>
    <row r="67" spans="1:68" s="176" customFormat="1" x14ac:dyDescent="0.2">
      <c r="AF67" s="176" t="s">
        <v>1251</v>
      </c>
    </row>
    <row r="68" spans="1:68" s="176" customFormat="1" x14ac:dyDescent="0.2">
      <c r="AG68" s="176" t="s">
        <v>1252</v>
      </c>
    </row>
    <row r="69" spans="1:68" s="176" customFormat="1" x14ac:dyDescent="0.2">
      <c r="AH69" s="176" t="s">
        <v>2088</v>
      </c>
    </row>
    <row r="70" spans="1:68" s="176" customFormat="1" x14ac:dyDescent="0.2">
      <c r="AK70" s="176" t="s">
        <v>1253</v>
      </c>
    </row>
    <row r="71" spans="1:68" s="176" customFormat="1" x14ac:dyDescent="0.2">
      <c r="A71" s="173"/>
      <c r="AM71" s="176" t="s">
        <v>1206</v>
      </c>
    </row>
    <row r="72" spans="1:68" s="176" customFormat="1" x14ac:dyDescent="0.2">
      <c r="AQ72" s="176" t="s">
        <v>1254</v>
      </c>
    </row>
    <row r="73" spans="1:68" s="176" customFormat="1" x14ac:dyDescent="0.2">
      <c r="AR73" s="176" t="s">
        <v>1255</v>
      </c>
    </row>
    <row r="74" spans="1:68" s="176" customFormat="1" x14ac:dyDescent="0.2">
      <c r="AW74" s="176" t="s">
        <v>2491</v>
      </c>
    </row>
    <row r="75" spans="1:68" s="176" customFormat="1" x14ac:dyDescent="0.2">
      <c r="AX75" s="176" t="s">
        <v>1256</v>
      </c>
    </row>
    <row r="76" spans="1:68" s="176" customFormat="1" x14ac:dyDescent="0.2">
      <c r="BA76" s="176" t="s">
        <v>2469</v>
      </c>
    </row>
    <row r="77" spans="1:68" s="176" customFormat="1" x14ac:dyDescent="0.2">
      <c r="BD77" s="176" t="s">
        <v>1257</v>
      </c>
    </row>
    <row r="78" spans="1:68" s="176" customFormat="1" x14ac:dyDescent="0.2">
      <c r="BL78" s="176" t="s">
        <v>1258</v>
      </c>
    </row>
    <row r="79" spans="1:68" s="176" customFormat="1" x14ac:dyDescent="0.2">
      <c r="A79" s="173"/>
      <c r="BP79" s="534" t="s">
        <v>1259</v>
      </c>
    </row>
    <row r="80" spans="1:68" s="176" customFormat="1" x14ac:dyDescent="0.2">
      <c r="A80" s="173"/>
      <c r="BP80" s="534" t="s">
        <v>1260</v>
      </c>
    </row>
    <row r="81" spans="1:87" s="176" customFormat="1" x14ac:dyDescent="0.2">
      <c r="A81" s="173"/>
      <c r="BQ81" s="534" t="s">
        <v>3046</v>
      </c>
    </row>
    <row r="82" spans="1:87" s="176" customFormat="1" x14ac:dyDescent="0.2">
      <c r="BW82" s="176" t="s">
        <v>1261</v>
      </c>
    </row>
    <row r="83" spans="1:87" s="176" customFormat="1" x14ac:dyDescent="0.2">
      <c r="CB83" s="176" t="s">
        <v>2492</v>
      </c>
    </row>
    <row r="84" spans="1:87" s="176" customFormat="1" x14ac:dyDescent="0.2">
      <c r="A84" s="173"/>
      <c r="CG84" s="176" t="s">
        <v>1262</v>
      </c>
    </row>
    <row r="85" spans="1:87" s="176" customFormat="1" x14ac:dyDescent="0.2">
      <c r="A85" s="173"/>
      <c r="CI85" s="176" t="s">
        <v>1263</v>
      </c>
    </row>
    <row r="86" spans="1:87" s="176" customFormat="1" x14ac:dyDescent="0.2">
      <c r="A86" s="173"/>
      <c r="CI86" s="176" t="s">
        <v>2493</v>
      </c>
    </row>
    <row r="87" spans="1:87" s="176" customFormat="1" x14ac:dyDescent="0.2">
      <c r="A87" s="173"/>
    </row>
    <row r="88" spans="1:87" s="176" customFormat="1" x14ac:dyDescent="0.2">
      <c r="A88" s="173"/>
    </row>
    <row r="89" spans="1:87" s="176" customFormat="1" x14ac:dyDescent="0.2">
      <c r="A89" s="173"/>
    </row>
    <row r="90" spans="1:87" s="176" customFormat="1" x14ac:dyDescent="0.2">
      <c r="A90" s="173"/>
    </row>
    <row r="91" spans="1:87" s="176" customFormat="1" x14ac:dyDescent="0.2">
      <c r="A91" s="173"/>
    </row>
    <row r="92" spans="1:87" s="177" customFormat="1" x14ac:dyDescent="0.2">
      <c r="A92" s="173"/>
    </row>
    <row r="93" spans="1:87" s="141" customFormat="1" x14ac:dyDescent="0.2">
      <c r="A93" s="156" t="s">
        <v>879</v>
      </c>
    </row>
    <row r="94" spans="1:87" x14ac:dyDescent="0.2">
      <c r="A94" s="3" t="s">
        <v>899</v>
      </c>
      <c r="O94" s="1" t="s">
        <v>3275</v>
      </c>
    </row>
    <row r="95" spans="1:87" s="142" customFormat="1" x14ac:dyDescent="0.2">
      <c r="A95" s="155"/>
    </row>
    <row r="96" spans="1:87" x14ac:dyDescent="0.2">
      <c r="A96" s="156" t="s">
        <v>136</v>
      </c>
    </row>
    <row r="97" spans="1:62" x14ac:dyDescent="0.2">
      <c r="J97" s="1" t="s">
        <v>2476</v>
      </c>
    </row>
    <row r="98" spans="1:62" x14ac:dyDescent="0.2">
      <c r="T98" s="1" t="s">
        <v>1243</v>
      </c>
    </row>
    <row r="99" spans="1:62" x14ac:dyDescent="0.2">
      <c r="X99" s="1" t="s">
        <v>2471</v>
      </c>
    </row>
    <row r="100" spans="1:62" x14ac:dyDescent="0.2">
      <c r="X100" s="1" t="s">
        <v>3084</v>
      </c>
    </row>
    <row r="101" spans="1:62" x14ac:dyDescent="0.2">
      <c r="A101" s="3"/>
      <c r="X101" s="1" t="s">
        <v>2157</v>
      </c>
    </row>
    <row r="102" spans="1:62" x14ac:dyDescent="0.2">
      <c r="A102" s="3"/>
      <c r="AL102" s="1" t="s">
        <v>2552</v>
      </c>
    </row>
    <row r="103" spans="1:62" x14ac:dyDescent="0.2">
      <c r="A103" s="3"/>
      <c r="AM103" s="1" t="s">
        <v>2550</v>
      </c>
    </row>
    <row r="104" spans="1:62" x14ac:dyDescent="0.2">
      <c r="A104" s="3"/>
      <c r="AO104" s="1" t="s">
        <v>2551</v>
      </c>
    </row>
    <row r="105" spans="1:62" x14ac:dyDescent="0.2">
      <c r="AQ105" s="1" t="s">
        <v>2158</v>
      </c>
    </row>
    <row r="106" spans="1:62" x14ac:dyDescent="0.2">
      <c r="AR106" s="1" t="s">
        <v>2159</v>
      </c>
    </row>
    <row r="107" spans="1:62" x14ac:dyDescent="0.2">
      <c r="AR107" s="1" t="s">
        <v>2160</v>
      </c>
    </row>
    <row r="108" spans="1:62" x14ac:dyDescent="0.2">
      <c r="AW108" s="1" t="s">
        <v>2096</v>
      </c>
    </row>
    <row r="109" spans="1:62" x14ac:dyDescent="0.2">
      <c r="A109" s="3"/>
    </row>
    <row r="110" spans="1:62" x14ac:dyDescent="0.2">
      <c r="BI110" s="1" t="s">
        <v>2219</v>
      </c>
    </row>
    <row r="111" spans="1:62" x14ac:dyDescent="0.2">
      <c r="A111" s="3"/>
      <c r="BJ111" s="1" t="s">
        <v>2120</v>
      </c>
    </row>
    <row r="112" spans="1:62" x14ac:dyDescent="0.2">
      <c r="A112" s="3"/>
      <c r="BJ112" s="1" t="s">
        <v>2223</v>
      </c>
    </row>
    <row r="113" spans="1:76" x14ac:dyDescent="0.2">
      <c r="A113" s="3"/>
      <c r="BJ113" s="1" t="s">
        <v>2220</v>
      </c>
    </row>
    <row r="114" spans="1:76" x14ac:dyDescent="0.2">
      <c r="A114" s="3"/>
      <c r="BL114" s="1" t="s">
        <v>2110</v>
      </c>
    </row>
    <row r="115" spans="1:76" x14ac:dyDescent="0.2">
      <c r="BM115" s="1" t="s">
        <v>2226</v>
      </c>
    </row>
    <row r="116" spans="1:76" x14ac:dyDescent="0.2">
      <c r="A116" s="3"/>
      <c r="BN116" s="534" t="s">
        <v>2543</v>
      </c>
    </row>
    <row r="117" spans="1:76" x14ac:dyDescent="0.2">
      <c r="BN117" s="534" t="s">
        <v>2229</v>
      </c>
    </row>
    <row r="118" spans="1:76" x14ac:dyDescent="0.2">
      <c r="A118" s="3"/>
      <c r="BO118" s="534" t="s">
        <v>1264</v>
      </c>
    </row>
    <row r="119" spans="1:76" x14ac:dyDescent="0.2">
      <c r="A119" s="3"/>
      <c r="BP119" s="534" t="s">
        <v>1265</v>
      </c>
    </row>
    <row r="120" spans="1:76" x14ac:dyDescent="0.2">
      <c r="A120" s="3"/>
      <c r="BP120" s="534" t="s">
        <v>1266</v>
      </c>
    </row>
    <row r="121" spans="1:76" x14ac:dyDescent="0.2">
      <c r="A121" s="3"/>
      <c r="BP121" s="534" t="s">
        <v>2161</v>
      </c>
    </row>
    <row r="122" spans="1:76" x14ac:dyDescent="0.2">
      <c r="A122" s="3"/>
      <c r="BP122" s="534" t="s">
        <v>1398</v>
      </c>
    </row>
    <row r="123" spans="1:76" x14ac:dyDescent="0.2">
      <c r="A123" s="3"/>
      <c r="BP123" s="534" t="s">
        <v>1267</v>
      </c>
    </row>
    <row r="124" spans="1:76" x14ac:dyDescent="0.2">
      <c r="A124" s="3"/>
      <c r="BQ124" s="534" t="s">
        <v>3046</v>
      </c>
    </row>
    <row r="125" spans="1:76" x14ac:dyDescent="0.2">
      <c r="A125" s="3"/>
      <c r="BQ125" s="1" t="s">
        <v>2162</v>
      </c>
    </row>
    <row r="126" spans="1:76" x14ac:dyDescent="0.2">
      <c r="A126" s="3"/>
      <c r="BX126" s="1" t="s">
        <v>2164</v>
      </c>
    </row>
    <row r="127" spans="1:76" x14ac:dyDescent="0.2">
      <c r="A127" s="3"/>
      <c r="BX127" s="1" t="s">
        <v>2163</v>
      </c>
    </row>
    <row r="128" spans="1:76" s="142" customFormat="1" x14ac:dyDescent="0.2">
      <c r="A128" s="3"/>
    </row>
    <row r="129" spans="1:62" x14ac:dyDescent="0.2">
      <c r="A129" s="156" t="s">
        <v>0</v>
      </c>
    </row>
    <row r="130" spans="1:62" x14ac:dyDescent="0.2">
      <c r="A130" s="3"/>
      <c r="C130" s="1" t="s">
        <v>2091</v>
      </c>
    </row>
    <row r="131" spans="1:62" x14ac:dyDescent="0.2">
      <c r="A131" s="3"/>
      <c r="Q131" s="1" t="s">
        <v>2227</v>
      </c>
    </row>
    <row r="132" spans="1:62" x14ac:dyDescent="0.2">
      <c r="A132" s="3"/>
      <c r="Q132" s="1" t="s">
        <v>2097</v>
      </c>
    </row>
    <row r="133" spans="1:62" x14ac:dyDescent="0.2">
      <c r="A133" s="3"/>
      <c r="R133" s="1" t="s">
        <v>2109</v>
      </c>
    </row>
    <row r="134" spans="1:62" x14ac:dyDescent="0.2">
      <c r="A134" s="3"/>
      <c r="S134" s="1" t="s">
        <v>2530</v>
      </c>
    </row>
    <row r="135" spans="1:62" x14ac:dyDescent="0.2">
      <c r="AH135" s="1" t="s">
        <v>2098</v>
      </c>
    </row>
    <row r="136" spans="1:62" x14ac:dyDescent="0.2">
      <c r="AU136" s="1" t="s">
        <v>2095</v>
      </c>
    </row>
    <row r="137" spans="1:62" x14ac:dyDescent="0.2">
      <c r="AW137" s="1" t="s">
        <v>2096</v>
      </c>
    </row>
    <row r="142" spans="1:62" x14ac:dyDescent="0.2">
      <c r="BI142" s="1" t="s">
        <v>2219</v>
      </c>
    </row>
    <row r="143" spans="1:62" x14ac:dyDescent="0.2">
      <c r="BJ143" s="1" t="s">
        <v>2119</v>
      </c>
    </row>
    <row r="144" spans="1:62" x14ac:dyDescent="0.2">
      <c r="A144" s="3"/>
      <c r="BJ144" s="1" t="s">
        <v>2223</v>
      </c>
    </row>
    <row r="145" spans="1:73" x14ac:dyDescent="0.2">
      <c r="BJ145" s="1" t="s">
        <v>2222</v>
      </c>
    </row>
    <row r="146" spans="1:73" x14ac:dyDescent="0.2">
      <c r="A146" s="3"/>
      <c r="BJ146" s="1" t="s">
        <v>2220</v>
      </c>
    </row>
    <row r="147" spans="1:73" x14ac:dyDescent="0.2">
      <c r="A147" s="3"/>
      <c r="BK147" s="1" t="s">
        <v>2225</v>
      </c>
    </row>
    <row r="148" spans="1:73" x14ac:dyDescent="0.2">
      <c r="A148" s="3"/>
      <c r="BL148" s="1" t="s">
        <v>2110</v>
      </c>
    </row>
    <row r="149" spans="1:73" x14ac:dyDescent="0.2">
      <c r="BM149" s="1" t="s">
        <v>2226</v>
      </c>
    </row>
    <row r="150" spans="1:73" x14ac:dyDescent="0.2">
      <c r="A150" s="3"/>
      <c r="BM150" s="1" t="s">
        <v>2221</v>
      </c>
    </row>
    <row r="151" spans="1:73" x14ac:dyDescent="0.2">
      <c r="A151" s="3"/>
      <c r="BN151" s="534" t="s">
        <v>2543</v>
      </c>
    </row>
    <row r="152" spans="1:73" x14ac:dyDescent="0.2">
      <c r="BN152" s="534" t="s">
        <v>2229</v>
      </c>
    </row>
    <row r="153" spans="1:73" x14ac:dyDescent="0.2">
      <c r="A153" s="3"/>
      <c r="BN153" s="534" t="s">
        <v>2224</v>
      </c>
    </row>
    <row r="154" spans="1:73" x14ac:dyDescent="0.2">
      <c r="BO154" s="534" t="s">
        <v>1268</v>
      </c>
    </row>
    <row r="155" spans="1:73" x14ac:dyDescent="0.2">
      <c r="BP155" s="534" t="s">
        <v>2562</v>
      </c>
    </row>
    <row r="156" spans="1:73" x14ac:dyDescent="0.2">
      <c r="BP156" s="534" t="s">
        <v>1503</v>
      </c>
    </row>
    <row r="157" spans="1:73" x14ac:dyDescent="0.2">
      <c r="A157" s="3"/>
      <c r="BQ157" s="534" t="s">
        <v>3046</v>
      </c>
    </row>
    <row r="158" spans="1:73" x14ac:dyDescent="0.2">
      <c r="A158" s="3"/>
      <c r="BQ158" s="1" t="s">
        <v>2080</v>
      </c>
    </row>
    <row r="159" spans="1:73" x14ac:dyDescent="0.2">
      <c r="A159" s="3"/>
      <c r="BR159" s="1" t="s">
        <v>2085</v>
      </c>
    </row>
    <row r="160" spans="1:73" x14ac:dyDescent="0.2">
      <c r="BU160" s="1" t="s">
        <v>1913</v>
      </c>
    </row>
    <row r="161" spans="1:84" x14ac:dyDescent="0.2">
      <c r="CA161" s="1" t="s">
        <v>1270</v>
      </c>
    </row>
    <row r="162" spans="1:84" x14ac:dyDescent="0.2">
      <c r="CF162" s="1" t="s">
        <v>1271</v>
      </c>
    </row>
    <row r="167" spans="1:84" s="142" customFormat="1" x14ac:dyDescent="0.2">
      <c r="A167" s="3"/>
    </row>
    <row r="168" spans="1:84" x14ac:dyDescent="0.2">
      <c r="A168" s="156" t="s">
        <v>4</v>
      </c>
    </row>
    <row r="169" spans="1:84" x14ac:dyDescent="0.2">
      <c r="A169" s="3"/>
      <c r="K169" s="1" t="s">
        <v>1272</v>
      </c>
    </row>
    <row r="170" spans="1:84" x14ac:dyDescent="0.2">
      <c r="A170" s="3"/>
      <c r="L170" s="1" t="s">
        <v>2203</v>
      </c>
    </row>
    <row r="171" spans="1:84" x14ac:dyDescent="0.2">
      <c r="A171" s="3"/>
      <c r="L171" s="1" t="s">
        <v>2204</v>
      </c>
    </row>
    <row r="172" spans="1:84" x14ac:dyDescent="0.2">
      <c r="A172" s="3"/>
    </row>
    <row r="173" spans="1:84" x14ac:dyDescent="0.2">
      <c r="A173" s="3"/>
      <c r="AU173" s="1" t="s">
        <v>1273</v>
      </c>
    </row>
    <row r="174" spans="1:84" x14ac:dyDescent="0.2">
      <c r="A174" s="3"/>
      <c r="AV174" s="1" t="s">
        <v>1274</v>
      </c>
    </row>
    <row r="175" spans="1:84" x14ac:dyDescent="0.2">
      <c r="AW175" s="1" t="s">
        <v>2096</v>
      </c>
    </row>
    <row r="176" spans="1:84" x14ac:dyDescent="0.2">
      <c r="A176" s="3"/>
      <c r="AW176" s="1" t="s">
        <v>2205</v>
      </c>
    </row>
    <row r="177" spans="1:78" x14ac:dyDescent="0.2">
      <c r="A177" s="3"/>
      <c r="BB177" s="1" t="s">
        <v>2542</v>
      </c>
    </row>
    <row r="178" spans="1:78" x14ac:dyDescent="0.2">
      <c r="A178" s="3"/>
      <c r="BI178" s="1" t="s">
        <v>2209</v>
      </c>
    </row>
    <row r="179" spans="1:78" x14ac:dyDescent="0.2">
      <c r="A179" s="3"/>
      <c r="BN179" s="534" t="s">
        <v>2543</v>
      </c>
    </row>
    <row r="180" spans="1:78" x14ac:dyDescent="0.2">
      <c r="A180" s="3"/>
      <c r="BN180" s="534" t="s">
        <v>2229</v>
      </c>
    </row>
    <row r="181" spans="1:78" x14ac:dyDescent="0.2">
      <c r="A181" s="3"/>
      <c r="BN181" s="534" t="s">
        <v>1276</v>
      </c>
    </row>
    <row r="182" spans="1:78" x14ac:dyDescent="0.2">
      <c r="A182" s="3"/>
      <c r="BN182" s="534" t="s">
        <v>1277</v>
      </c>
    </row>
    <row r="183" spans="1:78" x14ac:dyDescent="0.2">
      <c r="A183" s="3"/>
      <c r="BN183" s="534" t="s">
        <v>1920</v>
      </c>
    </row>
    <row r="184" spans="1:78" x14ac:dyDescent="0.2">
      <c r="A184" s="3"/>
      <c r="BN184" s="534" t="s">
        <v>1278</v>
      </c>
    </row>
    <row r="185" spans="1:78" x14ac:dyDescent="0.2">
      <c r="A185" s="3"/>
      <c r="BN185" s="534" t="s">
        <v>2210</v>
      </c>
    </row>
    <row r="186" spans="1:78" x14ac:dyDescent="0.2">
      <c r="A186" s="3"/>
      <c r="BN186" s="534" t="s">
        <v>2547</v>
      </c>
    </row>
    <row r="187" spans="1:78" x14ac:dyDescent="0.2">
      <c r="A187" s="3"/>
      <c r="BN187" s="534" t="s">
        <v>1279</v>
      </c>
    </row>
    <row r="188" spans="1:78" x14ac:dyDescent="0.2">
      <c r="A188" s="3"/>
      <c r="BN188" s="534" t="s">
        <v>1430</v>
      </c>
    </row>
    <row r="189" spans="1:78" x14ac:dyDescent="0.2">
      <c r="A189" s="3"/>
      <c r="BP189" s="534" t="s">
        <v>1259</v>
      </c>
    </row>
    <row r="190" spans="1:78" x14ac:dyDescent="0.2">
      <c r="A190" s="3"/>
      <c r="BQ190" s="534" t="s">
        <v>3046</v>
      </c>
    </row>
    <row r="191" spans="1:78" x14ac:dyDescent="0.2">
      <c r="A191" s="3"/>
      <c r="BQ191" s="1" t="s">
        <v>2548</v>
      </c>
    </row>
    <row r="192" spans="1:78" x14ac:dyDescent="0.2">
      <c r="A192" s="3"/>
      <c r="BZ192" s="1" t="s">
        <v>2574</v>
      </c>
    </row>
    <row r="193" spans="1:79" x14ac:dyDescent="0.2">
      <c r="A193" s="3"/>
      <c r="CA193" s="1" t="s">
        <v>2575</v>
      </c>
    </row>
    <row r="194" spans="1:79" x14ac:dyDescent="0.2">
      <c r="A194" s="3"/>
    </row>
    <row r="195" spans="1:79" x14ac:dyDescent="0.2">
      <c r="A195" s="3"/>
    </row>
    <row r="196" spans="1:79" s="142" customFormat="1" x14ac:dyDescent="0.2">
      <c r="A196" s="3"/>
    </row>
    <row r="197" spans="1:79" x14ac:dyDescent="0.2">
      <c r="A197" s="156" t="s">
        <v>2</v>
      </c>
    </row>
    <row r="198" spans="1:79" x14ac:dyDescent="0.2">
      <c r="A198" s="3"/>
      <c r="Q198" s="535" t="s">
        <v>2236</v>
      </c>
    </row>
    <row r="199" spans="1:79" x14ac:dyDescent="0.2">
      <c r="A199" s="3"/>
      <c r="R199" s="535" t="s">
        <v>3088</v>
      </c>
    </row>
    <row r="200" spans="1:79" x14ac:dyDescent="0.2">
      <c r="A200" s="3"/>
      <c r="AE200" s="1" t="s">
        <v>2215</v>
      </c>
    </row>
    <row r="201" spans="1:79" x14ac:dyDescent="0.2">
      <c r="A201" s="3"/>
      <c r="AE201" s="1" t="s">
        <v>2228</v>
      </c>
    </row>
    <row r="202" spans="1:79" x14ac:dyDescent="0.2">
      <c r="A202" s="3"/>
      <c r="AE202" s="1" t="s">
        <v>2216</v>
      </c>
    </row>
    <row r="203" spans="1:79" x14ac:dyDescent="0.2">
      <c r="A203" s="3"/>
      <c r="AE203" s="1" t="s">
        <v>2554</v>
      </c>
    </row>
    <row r="204" spans="1:79" x14ac:dyDescent="0.2">
      <c r="A204" s="3"/>
      <c r="AF204" s="1" t="s">
        <v>2217</v>
      </c>
    </row>
    <row r="205" spans="1:79" x14ac:dyDescent="0.2">
      <c r="A205" s="3"/>
    </row>
    <row r="206" spans="1:79" x14ac:dyDescent="0.2">
      <c r="A206" s="3"/>
    </row>
    <row r="207" spans="1:79" x14ac:dyDescent="0.2">
      <c r="A207" s="3"/>
      <c r="AQ207" s="535" t="s">
        <v>2218</v>
      </c>
    </row>
    <row r="208" spans="1:79" x14ac:dyDescent="0.2">
      <c r="AR208" s="535" t="s">
        <v>2186</v>
      </c>
    </row>
    <row r="209" spans="1:66" x14ac:dyDescent="0.2">
      <c r="AR209" s="535" t="s">
        <v>2560</v>
      </c>
    </row>
    <row r="210" spans="1:66" x14ac:dyDescent="0.2">
      <c r="AW210" s="535" t="s">
        <v>2096</v>
      </c>
    </row>
    <row r="211" spans="1:66" x14ac:dyDescent="0.2">
      <c r="A211" s="3"/>
    </row>
    <row r="212" spans="1:66" x14ac:dyDescent="0.2">
      <c r="A212" s="3"/>
      <c r="BI212" s="1" t="s">
        <v>2211</v>
      </c>
    </row>
    <row r="213" spans="1:66" x14ac:dyDescent="0.2">
      <c r="BJ213" s="1" t="s">
        <v>2187</v>
      </c>
    </row>
    <row r="214" spans="1:66" x14ac:dyDescent="0.2">
      <c r="A214" s="3"/>
      <c r="BJ214" s="1" t="s">
        <v>2223</v>
      </c>
    </row>
    <row r="215" spans="1:66" x14ac:dyDescent="0.2">
      <c r="A215" s="3"/>
      <c r="BJ215" s="1" t="s">
        <v>2220</v>
      </c>
    </row>
    <row r="216" spans="1:66" x14ac:dyDescent="0.2">
      <c r="A216" s="3"/>
      <c r="BL216" s="1" t="s">
        <v>2110</v>
      </c>
    </row>
    <row r="217" spans="1:66" x14ac:dyDescent="0.2">
      <c r="A217" s="3"/>
      <c r="BM217" s="1" t="s">
        <v>2221</v>
      </c>
    </row>
    <row r="218" spans="1:66" x14ac:dyDescent="0.2">
      <c r="A218" s="3"/>
    </row>
    <row r="219" spans="1:66" x14ac:dyDescent="0.2">
      <c r="A219" s="3"/>
      <c r="BN219" s="534" t="s">
        <v>2118</v>
      </c>
    </row>
    <row r="220" spans="1:66" x14ac:dyDescent="0.2">
      <c r="A220" s="3"/>
      <c r="BN220" s="534" t="s">
        <v>2543</v>
      </c>
    </row>
    <row r="221" spans="1:66" x14ac:dyDescent="0.2">
      <c r="A221" s="3"/>
      <c r="BN221" s="534" t="s">
        <v>1280</v>
      </c>
    </row>
    <row r="222" spans="1:66" x14ac:dyDescent="0.2">
      <c r="A222" s="3"/>
      <c r="BN222" s="534" t="s">
        <v>2231</v>
      </c>
    </row>
    <row r="223" spans="1:66" x14ac:dyDescent="0.2">
      <c r="A223" s="3"/>
      <c r="BN223" s="534" t="s">
        <v>1920</v>
      </c>
    </row>
    <row r="224" spans="1:66" x14ac:dyDescent="0.2">
      <c r="A224" s="3"/>
      <c r="BN224" s="534" t="s">
        <v>2212</v>
      </c>
    </row>
    <row r="225" spans="1:86" x14ac:dyDescent="0.2">
      <c r="A225" s="3"/>
      <c r="BN225" s="1" t="s">
        <v>2565</v>
      </c>
    </row>
    <row r="226" spans="1:86" x14ac:dyDescent="0.2">
      <c r="A226" s="3"/>
      <c r="BN226" s="534" t="s">
        <v>1430</v>
      </c>
    </row>
    <row r="227" spans="1:86" x14ac:dyDescent="0.2">
      <c r="A227" s="3"/>
      <c r="BN227" s="1" t="s">
        <v>2566</v>
      </c>
    </row>
    <row r="228" spans="1:86" x14ac:dyDescent="0.2">
      <c r="A228" s="3"/>
      <c r="BP228" s="534" t="s">
        <v>2562</v>
      </c>
    </row>
    <row r="229" spans="1:86" x14ac:dyDescent="0.2">
      <c r="A229" s="3"/>
      <c r="BQ229" s="534" t="s">
        <v>3046</v>
      </c>
    </row>
    <row r="230" spans="1:86" x14ac:dyDescent="0.2">
      <c r="A230" s="3"/>
      <c r="BQ230" s="1" t="s">
        <v>2957</v>
      </c>
    </row>
    <row r="231" spans="1:86" x14ac:dyDescent="0.2">
      <c r="A231" s="3"/>
      <c r="BZ231" s="1" t="s">
        <v>2570</v>
      </c>
    </row>
    <row r="232" spans="1:86" x14ac:dyDescent="0.2">
      <c r="A232" s="3"/>
      <c r="CA232" s="1" t="s">
        <v>2571</v>
      </c>
    </row>
    <row r="233" spans="1:86" x14ac:dyDescent="0.2">
      <c r="A233" s="3"/>
      <c r="CA233" s="272" t="s">
        <v>2572</v>
      </c>
    </row>
    <row r="234" spans="1:86" x14ac:dyDescent="0.2">
      <c r="A234" s="3"/>
      <c r="CA234" s="272" t="s">
        <v>3180</v>
      </c>
    </row>
    <row r="235" spans="1:86" x14ac:dyDescent="0.2">
      <c r="A235" s="3"/>
      <c r="CG235" s="1" t="s">
        <v>2561</v>
      </c>
    </row>
    <row r="236" spans="1:86" x14ac:dyDescent="0.2">
      <c r="A236" s="3"/>
      <c r="CG236" s="1" t="s">
        <v>2568</v>
      </c>
    </row>
    <row r="237" spans="1:86" x14ac:dyDescent="0.2">
      <c r="A237" s="3"/>
      <c r="CG237" s="1" t="s">
        <v>2567</v>
      </c>
    </row>
    <row r="238" spans="1:86" x14ac:dyDescent="0.2">
      <c r="A238" s="3"/>
      <c r="CH238" s="1" t="s">
        <v>2569</v>
      </c>
    </row>
    <row r="239" spans="1:86" x14ac:dyDescent="0.2">
      <c r="A239" s="3"/>
      <c r="CH239" s="1" t="s">
        <v>1805</v>
      </c>
    </row>
    <row r="240" spans="1:86" x14ac:dyDescent="0.2">
      <c r="A240" s="3"/>
    </row>
    <row r="241" spans="1:75" x14ac:dyDescent="0.2">
      <c r="A241" s="3"/>
    </row>
    <row r="242" spans="1:75" x14ac:dyDescent="0.2">
      <c r="A242" s="3"/>
    </row>
    <row r="243" spans="1:75" s="142" customFormat="1" x14ac:dyDescent="0.2">
      <c r="A243" s="3"/>
    </row>
    <row r="244" spans="1:75" x14ac:dyDescent="0.2">
      <c r="A244" s="156" t="s">
        <v>3</v>
      </c>
      <c r="AB244" s="1" t="s">
        <v>1732</v>
      </c>
    </row>
    <row r="245" spans="1:75" x14ac:dyDescent="0.2">
      <c r="A245" s="3"/>
      <c r="AC245" s="1" t="s">
        <v>1249</v>
      </c>
    </row>
    <row r="246" spans="1:75" x14ac:dyDescent="0.2">
      <c r="A246" s="3"/>
      <c r="AC246" s="1" t="s">
        <v>2139</v>
      </c>
    </row>
    <row r="247" spans="1:75" x14ac:dyDescent="0.2">
      <c r="A247" s="3"/>
      <c r="AW247" s="1" t="s">
        <v>2144</v>
      </c>
    </row>
    <row r="248" spans="1:75" x14ac:dyDescent="0.2">
      <c r="A248" s="3"/>
      <c r="AW248" s="1" t="s">
        <v>2145</v>
      </c>
    </row>
    <row r="249" spans="1:75" x14ac:dyDescent="0.2">
      <c r="A249" s="3"/>
      <c r="BI249" s="1" t="s">
        <v>2140</v>
      </c>
    </row>
    <row r="250" spans="1:75" x14ac:dyDescent="0.2">
      <c r="A250" s="3"/>
      <c r="BI250" s="1" t="s">
        <v>2141</v>
      </c>
    </row>
    <row r="251" spans="1:75" x14ac:dyDescent="0.2">
      <c r="A251" s="3"/>
      <c r="BK251" s="1" t="s">
        <v>2142</v>
      </c>
    </row>
    <row r="252" spans="1:75" x14ac:dyDescent="0.2">
      <c r="A252" s="3"/>
      <c r="BN252" s="534" t="s">
        <v>2543</v>
      </c>
    </row>
    <row r="253" spans="1:75" x14ac:dyDescent="0.2">
      <c r="A253" s="3"/>
      <c r="BN253" s="534" t="s">
        <v>1281</v>
      </c>
    </row>
    <row r="254" spans="1:75" x14ac:dyDescent="0.2">
      <c r="A254" s="3"/>
      <c r="BN254" s="534" t="s">
        <v>1282</v>
      </c>
    </row>
    <row r="255" spans="1:75" x14ac:dyDescent="0.2">
      <c r="A255" s="3"/>
      <c r="BQ255" s="534" t="s">
        <v>3046</v>
      </c>
    </row>
    <row r="256" spans="1:75" x14ac:dyDescent="0.2">
      <c r="A256" s="3"/>
      <c r="BW256" s="1" t="s">
        <v>2128</v>
      </c>
    </row>
    <row r="257" spans="1:87" x14ac:dyDescent="0.2">
      <c r="A257" s="3"/>
      <c r="BW257" s="1" t="s">
        <v>2126</v>
      </c>
    </row>
    <row r="258" spans="1:87" x14ac:dyDescent="0.2">
      <c r="A258" s="3"/>
      <c r="BX258" s="1" t="s">
        <v>2125</v>
      </c>
    </row>
    <row r="259" spans="1:87" x14ac:dyDescent="0.2">
      <c r="A259" s="3"/>
      <c r="BX259" s="1" t="s">
        <v>2129</v>
      </c>
    </row>
    <row r="260" spans="1:87" x14ac:dyDescent="0.2">
      <c r="A260" s="3"/>
      <c r="BX260" s="1" t="s">
        <v>2127</v>
      </c>
    </row>
    <row r="261" spans="1:87" x14ac:dyDescent="0.2">
      <c r="A261" s="3"/>
      <c r="BZ261" s="1" t="s">
        <v>2138</v>
      </c>
    </row>
    <row r="262" spans="1:87" x14ac:dyDescent="0.2">
      <c r="A262" s="3"/>
      <c r="CD262" s="1" t="s">
        <v>2143</v>
      </c>
    </row>
    <row r="263" spans="1:87" x14ac:dyDescent="0.2">
      <c r="A263" s="3"/>
      <c r="CI263" s="1" t="s">
        <v>1450</v>
      </c>
    </row>
    <row r="264" spans="1:87" s="142" customFormat="1" x14ac:dyDescent="0.2">
      <c r="A264" s="3"/>
    </row>
    <row r="265" spans="1:87" x14ac:dyDescent="0.2">
      <c r="A265" s="156" t="s">
        <v>2175</v>
      </c>
    </row>
    <row r="266" spans="1:87" x14ac:dyDescent="0.2">
      <c r="A266" s="3" t="s">
        <v>2176</v>
      </c>
      <c r="AB266" s="1" t="s">
        <v>1732</v>
      </c>
    </row>
    <row r="267" spans="1:87" x14ac:dyDescent="0.2">
      <c r="A267" s="3" t="s">
        <v>1463</v>
      </c>
      <c r="BN267" s="534" t="s">
        <v>1283</v>
      </c>
    </row>
    <row r="268" spans="1:87" x14ac:dyDescent="0.2">
      <c r="A268" s="3" t="s">
        <v>2174</v>
      </c>
      <c r="BN268" s="534" t="s">
        <v>1399</v>
      </c>
    </row>
    <row r="269" spans="1:87" x14ac:dyDescent="0.2">
      <c r="A269" s="3"/>
      <c r="BO269" s="534" t="s">
        <v>1733</v>
      </c>
    </row>
    <row r="270" spans="1:87" x14ac:dyDescent="0.2">
      <c r="A270" s="3"/>
      <c r="BQ270" s="534" t="s">
        <v>3046</v>
      </c>
    </row>
    <row r="271" spans="1:87" x14ac:dyDescent="0.2">
      <c r="A271" s="3"/>
      <c r="BT271" s="1" t="s">
        <v>1400</v>
      </c>
    </row>
    <row r="272" spans="1:87" x14ac:dyDescent="0.2">
      <c r="A272" s="3"/>
    </row>
    <row r="273" spans="1:66" s="142" customFormat="1" x14ac:dyDescent="0.2">
      <c r="A273" s="3"/>
    </row>
    <row r="274" spans="1:66" s="184" customFormat="1" x14ac:dyDescent="0.2">
      <c r="A274" s="183" t="s">
        <v>5</v>
      </c>
    </row>
    <row r="275" spans="1:66" s="184" customFormat="1" x14ac:dyDescent="0.2">
      <c r="A275" s="185" t="s">
        <v>1373</v>
      </c>
      <c r="BJ275" s="184" t="s">
        <v>1368</v>
      </c>
    </row>
    <row r="276" spans="1:66" s="184" customFormat="1" x14ac:dyDescent="0.2">
      <c r="A276" s="185" t="s">
        <v>880</v>
      </c>
      <c r="BK276" s="184" t="s">
        <v>1367</v>
      </c>
    </row>
    <row r="277" spans="1:66" s="184" customFormat="1" x14ac:dyDescent="0.2">
      <c r="A277" s="185"/>
      <c r="BN277" s="184" t="s">
        <v>2232</v>
      </c>
    </row>
    <row r="278" spans="1:66" s="184" customFormat="1" x14ac:dyDescent="0.2">
      <c r="A278" s="185"/>
      <c r="BN278" s="184" t="s">
        <v>2531</v>
      </c>
    </row>
    <row r="279" spans="1:66" s="184" customFormat="1" x14ac:dyDescent="0.2">
      <c r="A279" s="185"/>
      <c r="BN279" s="184" t="s">
        <v>1284</v>
      </c>
    </row>
    <row r="280" spans="1:66" s="184" customFormat="1" x14ac:dyDescent="0.2">
      <c r="A280" s="185"/>
      <c r="BN280" s="184" t="s">
        <v>1282</v>
      </c>
    </row>
    <row r="281" spans="1:66" s="184" customFormat="1" x14ac:dyDescent="0.2">
      <c r="A281" s="185"/>
      <c r="BN281" s="184" t="s">
        <v>1441</v>
      </c>
    </row>
    <row r="282" spans="1:66" s="184" customFormat="1" x14ac:dyDescent="0.2">
      <c r="A282" s="185"/>
      <c r="BN282" s="184" t="s">
        <v>1285</v>
      </c>
    </row>
    <row r="283" spans="1:66" s="184" customFormat="1" x14ac:dyDescent="0.2">
      <c r="A283" s="185"/>
      <c r="BN283" s="184" t="s">
        <v>1276</v>
      </c>
    </row>
    <row r="284" spans="1:66" s="184" customFormat="1" x14ac:dyDescent="0.2">
      <c r="A284" s="185"/>
      <c r="BN284" s="184" t="s">
        <v>1914</v>
      </c>
    </row>
    <row r="285" spans="1:66" s="184" customFormat="1" x14ac:dyDescent="0.2">
      <c r="A285" s="185"/>
      <c r="BN285" s="184" t="s">
        <v>1920</v>
      </c>
    </row>
    <row r="286" spans="1:66" s="184" customFormat="1" x14ac:dyDescent="0.2">
      <c r="A286" s="185"/>
      <c r="BN286" s="184" t="s">
        <v>1278</v>
      </c>
    </row>
    <row r="287" spans="1:66" s="184" customFormat="1" x14ac:dyDescent="0.2">
      <c r="A287" s="185"/>
      <c r="BN287" s="184" t="s">
        <v>2210</v>
      </c>
    </row>
    <row r="288" spans="1:66" s="184" customFormat="1" x14ac:dyDescent="0.2">
      <c r="A288" s="185"/>
      <c r="BN288" s="184" t="s">
        <v>1279</v>
      </c>
    </row>
    <row r="289" spans="1:69" s="184" customFormat="1" x14ac:dyDescent="0.2">
      <c r="A289" s="185"/>
      <c r="BN289" s="184" t="s">
        <v>1430</v>
      </c>
    </row>
    <row r="290" spans="1:69" s="184" customFormat="1" x14ac:dyDescent="0.2">
      <c r="A290" s="185"/>
      <c r="BO290" s="184" t="s">
        <v>1286</v>
      </c>
    </row>
    <row r="291" spans="1:69" s="184" customFormat="1" x14ac:dyDescent="0.2">
      <c r="A291" s="185"/>
      <c r="BO291" s="184" t="s">
        <v>1287</v>
      </c>
    </row>
    <row r="292" spans="1:69" s="184" customFormat="1" x14ac:dyDescent="0.2">
      <c r="A292" s="185"/>
      <c r="BP292" s="184" t="s">
        <v>1265</v>
      </c>
    </row>
    <row r="293" spans="1:69" s="184" customFormat="1" x14ac:dyDescent="0.2">
      <c r="A293" s="185"/>
      <c r="BQ293" s="184" t="s">
        <v>1259</v>
      </c>
    </row>
    <row r="294" spans="1:69" s="184" customFormat="1" x14ac:dyDescent="0.2">
      <c r="A294" s="185"/>
      <c r="BQ294" s="184" t="s">
        <v>1921</v>
      </c>
    </row>
    <row r="295" spans="1:69" s="184" customFormat="1" x14ac:dyDescent="0.2">
      <c r="A295" s="185"/>
      <c r="BQ295" s="184" t="s">
        <v>1269</v>
      </c>
    </row>
    <row r="296" spans="1:69" s="184" customFormat="1" x14ac:dyDescent="0.2">
      <c r="A296" s="185"/>
      <c r="BQ296" s="184" t="s">
        <v>1288</v>
      </c>
    </row>
    <row r="297" spans="1:69" s="184" customFormat="1" x14ac:dyDescent="0.2">
      <c r="A297" s="185"/>
      <c r="BQ297" s="184" t="s">
        <v>1266</v>
      </c>
    </row>
    <row r="298" spans="1:69" s="184" customFormat="1" x14ac:dyDescent="0.2">
      <c r="A298" s="185"/>
      <c r="BQ298" s="184" t="s">
        <v>1398</v>
      </c>
    </row>
    <row r="299" spans="1:69" s="184" customFormat="1" x14ac:dyDescent="0.2">
      <c r="A299" s="185"/>
      <c r="BQ299" s="184" t="s">
        <v>3046</v>
      </c>
    </row>
    <row r="300" spans="1:69" s="184" customFormat="1" x14ac:dyDescent="0.2">
      <c r="A300" s="185"/>
    </row>
    <row r="301" spans="1:69" s="186" customFormat="1" x14ac:dyDescent="0.2">
      <c r="A301" s="185"/>
    </row>
    <row r="302" spans="1:69" x14ac:dyDescent="0.2">
      <c r="A302" s="156" t="s">
        <v>85</v>
      </c>
    </row>
    <row r="303" spans="1:69" x14ac:dyDescent="0.2">
      <c r="A303" s="3"/>
      <c r="AD303" s="1" t="s">
        <v>1746</v>
      </c>
    </row>
    <row r="304" spans="1:69" x14ac:dyDescent="0.2">
      <c r="A304" s="3"/>
      <c r="AD304" s="1" t="s">
        <v>1745</v>
      </c>
    </row>
    <row r="305" spans="1:84" x14ac:dyDescent="0.2">
      <c r="A305" s="3"/>
      <c r="AE305" s="1" t="s">
        <v>1744</v>
      </c>
    </row>
    <row r="306" spans="1:84" x14ac:dyDescent="0.2">
      <c r="A306" s="3"/>
      <c r="BN306" s="534" t="s">
        <v>1289</v>
      </c>
    </row>
    <row r="307" spans="1:84" x14ac:dyDescent="0.2">
      <c r="A307" s="3"/>
      <c r="BN307" s="534" t="s">
        <v>1282</v>
      </c>
    </row>
    <row r="308" spans="1:84" x14ac:dyDescent="0.2">
      <c r="A308" s="3"/>
      <c r="BQ308" s="534" t="s">
        <v>3046</v>
      </c>
    </row>
    <row r="309" spans="1:84" x14ac:dyDescent="0.2">
      <c r="A309" s="3"/>
      <c r="CE309" s="1" t="s">
        <v>2615</v>
      </c>
    </row>
    <row r="310" spans="1:84" x14ac:dyDescent="0.2">
      <c r="A310" s="3"/>
      <c r="CE310" s="1" t="s">
        <v>1753</v>
      </c>
    </row>
    <row r="311" spans="1:84" x14ac:dyDescent="0.2">
      <c r="A311" s="3"/>
      <c r="CE311" s="1" t="s">
        <v>2614</v>
      </c>
    </row>
    <row r="312" spans="1:84" x14ac:dyDescent="0.2">
      <c r="A312" s="3"/>
      <c r="CF312" s="1" t="s">
        <v>1754</v>
      </c>
    </row>
    <row r="313" spans="1:84" x14ac:dyDescent="0.2">
      <c r="A313" s="3"/>
    </row>
    <row r="314" spans="1:84" s="142" customFormat="1" x14ac:dyDescent="0.2">
      <c r="A314" s="3"/>
    </row>
    <row r="315" spans="1:84" x14ac:dyDescent="0.2">
      <c r="A315" s="156" t="s">
        <v>252</v>
      </c>
    </row>
    <row r="316" spans="1:84" x14ac:dyDescent="0.2">
      <c r="A316" s="3"/>
      <c r="CE316" s="1" t="s">
        <v>2615</v>
      </c>
    </row>
    <row r="317" spans="1:84" x14ac:dyDescent="0.2">
      <c r="A317" s="3"/>
      <c r="CE317" s="1" t="s">
        <v>1753</v>
      </c>
    </row>
    <row r="318" spans="1:84" x14ac:dyDescent="0.2">
      <c r="A318" s="3"/>
      <c r="CE318" s="1" t="s">
        <v>2614</v>
      </c>
    </row>
    <row r="319" spans="1:84" x14ac:dyDescent="0.2">
      <c r="A319" s="3"/>
      <c r="CF319" s="1" t="s">
        <v>1754</v>
      </c>
    </row>
    <row r="320" spans="1:84" x14ac:dyDescent="0.2">
      <c r="A320" s="3"/>
    </row>
    <row r="321" spans="1:41" s="142" customFormat="1" x14ac:dyDescent="0.2">
      <c r="A321" s="3"/>
    </row>
    <row r="322" spans="1:41" x14ac:dyDescent="0.2">
      <c r="A322" s="156" t="s">
        <v>7</v>
      </c>
    </row>
    <row r="323" spans="1:41" x14ac:dyDescent="0.2">
      <c r="A323" s="3"/>
      <c r="T323" s="1" t="s">
        <v>1290</v>
      </c>
    </row>
    <row r="324" spans="1:41" x14ac:dyDescent="0.2">
      <c r="A324" s="3"/>
      <c r="T324" s="1" t="s">
        <v>1444</v>
      </c>
    </row>
    <row r="325" spans="1:41" x14ac:dyDescent="0.2">
      <c r="A325" s="3"/>
      <c r="W325" s="1" t="s">
        <v>2978</v>
      </c>
    </row>
    <row r="326" spans="1:41" x14ac:dyDescent="0.2">
      <c r="A326" s="3"/>
    </row>
    <row r="327" spans="1:41" x14ac:dyDescent="0.2">
      <c r="A327" s="3"/>
    </row>
    <row r="328" spans="1:41" x14ac:dyDescent="0.2">
      <c r="A328" s="3"/>
      <c r="AM328" s="1" t="s">
        <v>1759</v>
      </c>
    </row>
    <row r="329" spans="1:41" x14ac:dyDescent="0.2">
      <c r="A329" s="3"/>
      <c r="AM329" s="1" t="s">
        <v>2979</v>
      </c>
    </row>
    <row r="330" spans="1:41" x14ac:dyDescent="0.2">
      <c r="A330" s="3"/>
      <c r="AN330" s="1" t="s">
        <v>2980</v>
      </c>
    </row>
    <row r="331" spans="1:41" x14ac:dyDescent="0.2">
      <c r="A331" s="3"/>
    </row>
    <row r="332" spans="1:41" s="142" customFormat="1" x14ac:dyDescent="0.2">
      <c r="A332" s="3"/>
    </row>
    <row r="333" spans="1:41" s="194" customFormat="1" x14ac:dyDescent="0.2">
      <c r="A333" s="193" t="s">
        <v>113</v>
      </c>
    </row>
    <row r="334" spans="1:41" s="194" customFormat="1" x14ac:dyDescent="0.2">
      <c r="A334" s="195"/>
      <c r="P334" s="194" t="s">
        <v>2665</v>
      </c>
    </row>
    <row r="335" spans="1:41" s="194" customFormat="1" x14ac:dyDescent="0.2">
      <c r="A335" s="195"/>
    </row>
    <row r="336" spans="1:41" s="194" customFormat="1" x14ac:dyDescent="0.2">
      <c r="A336" s="195"/>
      <c r="AO336" s="194" t="s">
        <v>2666</v>
      </c>
    </row>
    <row r="337" spans="1:61" s="194" customFormat="1" x14ac:dyDescent="0.2">
      <c r="A337" s="195"/>
    </row>
    <row r="338" spans="1:61" s="194" customFormat="1" x14ac:dyDescent="0.2">
      <c r="A338" s="195"/>
    </row>
    <row r="339" spans="1:61" s="194" customFormat="1" x14ac:dyDescent="0.2">
      <c r="A339" s="195"/>
      <c r="BI339" s="194" t="s">
        <v>2990</v>
      </c>
    </row>
    <row r="340" spans="1:61" s="194" customFormat="1" x14ac:dyDescent="0.2">
      <c r="A340" s="195"/>
    </row>
    <row r="341" spans="1:61" s="197" customFormat="1" x14ac:dyDescent="0.2">
      <c r="A341" s="195"/>
    </row>
    <row r="342" spans="1:61" x14ac:dyDescent="0.2">
      <c r="A342" s="156" t="s">
        <v>526</v>
      </c>
    </row>
    <row r="343" spans="1:61" x14ac:dyDescent="0.2">
      <c r="A343" s="3"/>
      <c r="D343" s="1" t="s">
        <v>1291</v>
      </c>
    </row>
    <row r="344" spans="1:61" x14ac:dyDescent="0.2">
      <c r="A344" s="3"/>
      <c r="AZ344" s="1" t="s">
        <v>1292</v>
      </c>
    </row>
    <row r="345" spans="1:61" x14ac:dyDescent="0.2">
      <c r="A345" s="3"/>
      <c r="AZ345" s="1" t="s">
        <v>1293</v>
      </c>
    </row>
    <row r="346" spans="1:61" x14ac:dyDescent="0.2">
      <c r="A346" s="3"/>
      <c r="BA346" s="1" t="s">
        <v>1294</v>
      </c>
    </row>
    <row r="347" spans="1:61" x14ac:dyDescent="0.2">
      <c r="A347" s="3"/>
      <c r="BA347" s="1" t="s">
        <v>2675</v>
      </c>
    </row>
    <row r="348" spans="1:61" x14ac:dyDescent="0.2">
      <c r="A348" s="3"/>
    </row>
    <row r="349" spans="1:61" x14ac:dyDescent="0.2">
      <c r="A349" s="3"/>
    </row>
    <row r="350" spans="1:61" s="142" customFormat="1" x14ac:dyDescent="0.2">
      <c r="A350" s="3"/>
    </row>
    <row r="351" spans="1:61" x14ac:dyDescent="0.2">
      <c r="A351" s="156" t="s">
        <v>10</v>
      </c>
    </row>
    <row r="352" spans="1:61" x14ac:dyDescent="0.2">
      <c r="A352" s="3"/>
    </row>
    <row r="353" spans="1:64" x14ac:dyDescent="0.2">
      <c r="A353" s="3"/>
      <c r="BL353" s="1" t="s">
        <v>1295</v>
      </c>
    </row>
    <row r="354" spans="1:64" x14ac:dyDescent="0.2">
      <c r="A354" s="3"/>
    </row>
    <row r="355" spans="1:64" s="142" customFormat="1" x14ac:dyDescent="0.2">
      <c r="A355" s="3"/>
    </row>
    <row r="356" spans="1:64" x14ac:dyDescent="0.2">
      <c r="A356" s="156" t="s">
        <v>882</v>
      </c>
    </row>
    <row r="357" spans="1:64" x14ac:dyDescent="0.2">
      <c r="A357" s="3"/>
      <c r="AO357" s="1" t="s">
        <v>1580</v>
      </c>
    </row>
    <row r="358" spans="1:64" x14ac:dyDescent="0.2">
      <c r="A358" s="3"/>
      <c r="AP358" s="1" t="s">
        <v>1296</v>
      </c>
    </row>
    <row r="359" spans="1:64" x14ac:dyDescent="0.2">
      <c r="A359" s="3"/>
    </row>
    <row r="360" spans="1:64" x14ac:dyDescent="0.2">
      <c r="A360" s="3"/>
    </row>
    <row r="361" spans="1:64" s="142" customFormat="1" x14ac:dyDescent="0.2">
      <c r="A361" s="155"/>
    </row>
    <row r="362" spans="1:64" x14ac:dyDescent="0.2">
      <c r="A362" s="3" t="s">
        <v>888</v>
      </c>
    </row>
    <row r="363" spans="1:64" x14ac:dyDescent="0.2">
      <c r="A363" s="3" t="s">
        <v>889</v>
      </c>
      <c r="M363" s="14"/>
      <c r="P363" s="1" t="s">
        <v>2796</v>
      </c>
    </row>
    <row r="364" spans="1:64" x14ac:dyDescent="0.2">
      <c r="A364" s="3" t="s">
        <v>183</v>
      </c>
      <c r="U364" s="1" t="s">
        <v>2797</v>
      </c>
    </row>
    <row r="365" spans="1:64" x14ac:dyDescent="0.2">
      <c r="A365" s="3"/>
      <c r="W365" s="1" t="s">
        <v>2798</v>
      </c>
    </row>
    <row r="366" spans="1:64" x14ac:dyDescent="0.2">
      <c r="A366" s="3"/>
      <c r="AL366" s="1" t="s">
        <v>2799</v>
      </c>
    </row>
    <row r="367" spans="1:64" x14ac:dyDescent="0.2">
      <c r="A367" s="3"/>
    </row>
    <row r="368" spans="1:64" x14ac:dyDescent="0.2">
      <c r="A368" s="3"/>
    </row>
    <row r="369" spans="1:47" s="142" customFormat="1" x14ac:dyDescent="0.2">
      <c r="A369" s="3"/>
    </row>
    <row r="370" spans="1:47" x14ac:dyDescent="0.2">
      <c r="A370" s="156" t="s">
        <v>11</v>
      </c>
    </row>
    <row r="371" spans="1:47" x14ac:dyDescent="0.2">
      <c r="A371" s="3" t="s">
        <v>890</v>
      </c>
      <c r="P371" s="1" t="s">
        <v>2796</v>
      </c>
    </row>
    <row r="372" spans="1:47" x14ac:dyDescent="0.2">
      <c r="A372" s="3" t="s">
        <v>891</v>
      </c>
    </row>
    <row r="373" spans="1:47" x14ac:dyDescent="0.2">
      <c r="A373" s="3"/>
      <c r="AL373" s="1" t="s">
        <v>2799</v>
      </c>
    </row>
    <row r="374" spans="1:47" s="142" customFormat="1" x14ac:dyDescent="0.2">
      <c r="A374" s="3"/>
    </row>
    <row r="375" spans="1:47" x14ac:dyDescent="0.2">
      <c r="A375" s="156" t="s">
        <v>83</v>
      </c>
    </row>
    <row r="376" spans="1:47" x14ac:dyDescent="0.2">
      <c r="A376" s="3"/>
      <c r="E376" s="1" t="s">
        <v>2814</v>
      </c>
    </row>
    <row r="377" spans="1:47" x14ac:dyDescent="0.2">
      <c r="A377" s="3"/>
      <c r="G377" s="1" t="s">
        <v>1537</v>
      </c>
    </row>
    <row r="378" spans="1:47" x14ac:dyDescent="0.2">
      <c r="A378" s="3"/>
    </row>
    <row r="379" spans="1:47" x14ac:dyDescent="0.2">
      <c r="A379" s="3"/>
    </row>
    <row r="380" spans="1:47" x14ac:dyDescent="0.2">
      <c r="A380" s="3"/>
      <c r="R380" s="1" t="s">
        <v>1297</v>
      </c>
    </row>
    <row r="381" spans="1:47" x14ac:dyDescent="0.2">
      <c r="A381" s="3"/>
      <c r="U381" s="1" t="s">
        <v>2797</v>
      </c>
    </row>
    <row r="382" spans="1:47" x14ac:dyDescent="0.2">
      <c r="A382" s="3"/>
      <c r="W382" s="1" t="s">
        <v>2798</v>
      </c>
    </row>
    <row r="383" spans="1:47" x14ac:dyDescent="0.2">
      <c r="A383" s="3"/>
    </row>
    <row r="384" spans="1:47" x14ac:dyDescent="0.2">
      <c r="A384" s="3"/>
      <c r="AU384" s="1" t="s">
        <v>1298</v>
      </c>
    </row>
    <row r="385" spans="1:88" x14ac:dyDescent="0.2">
      <c r="A385" s="3"/>
    </row>
    <row r="386" spans="1:88" x14ac:dyDescent="0.2">
      <c r="A386" s="3"/>
      <c r="AW386" s="1" t="s">
        <v>1538</v>
      </c>
    </row>
    <row r="387" spans="1:88" x14ac:dyDescent="0.2">
      <c r="A387" s="3"/>
    </row>
    <row r="388" spans="1:88" x14ac:dyDescent="0.2">
      <c r="A388" s="3"/>
      <c r="BM388" s="1" t="s">
        <v>1628</v>
      </c>
    </row>
    <row r="389" spans="1:88" x14ac:dyDescent="0.2">
      <c r="A389" s="3"/>
      <c r="BN389" s="1" t="s">
        <v>1300</v>
      </c>
    </row>
    <row r="390" spans="1:88" x14ac:dyDescent="0.2">
      <c r="A390" s="3"/>
      <c r="BN390" s="1" t="s">
        <v>1627</v>
      </c>
    </row>
    <row r="391" spans="1:88" x14ac:dyDescent="0.2">
      <c r="A391" s="3"/>
      <c r="BT391" s="1" t="s">
        <v>1301</v>
      </c>
    </row>
    <row r="392" spans="1:88" x14ac:dyDescent="0.2">
      <c r="A392" s="3"/>
      <c r="BU392" s="1" t="s">
        <v>1302</v>
      </c>
    </row>
    <row r="393" spans="1:88" x14ac:dyDescent="0.2">
      <c r="A393" s="3"/>
      <c r="CG393" s="1" t="s">
        <v>1522</v>
      </c>
    </row>
    <row r="394" spans="1:88" x14ac:dyDescent="0.2">
      <c r="A394" s="3"/>
    </row>
    <row r="395" spans="1:88" x14ac:dyDescent="0.2">
      <c r="A395" s="3"/>
      <c r="CH395" s="1" t="s">
        <v>1801</v>
      </c>
    </row>
    <row r="396" spans="1:88" x14ac:dyDescent="0.2">
      <c r="A396" s="3"/>
      <c r="CH396" s="1" t="s">
        <v>1802</v>
      </c>
    </row>
    <row r="397" spans="1:88" x14ac:dyDescent="0.2">
      <c r="A397" s="3"/>
      <c r="CH397" s="1" t="s">
        <v>1803</v>
      </c>
    </row>
    <row r="398" spans="1:88" x14ac:dyDescent="0.2">
      <c r="A398" s="3"/>
      <c r="CJ398" s="1" t="s">
        <v>1804</v>
      </c>
    </row>
    <row r="399" spans="1:88" s="142" customFormat="1" x14ac:dyDescent="0.2">
      <c r="A399" s="3"/>
    </row>
    <row r="400" spans="1:88" s="141" customFormat="1" x14ac:dyDescent="0.2">
      <c r="A400" s="156" t="s">
        <v>883</v>
      </c>
    </row>
    <row r="401" spans="1:58" x14ac:dyDescent="0.2">
      <c r="A401" s="3" t="s">
        <v>880</v>
      </c>
    </row>
    <row r="402" spans="1:58" x14ac:dyDescent="0.2">
      <c r="A402" s="3"/>
      <c r="K402" s="1" t="s">
        <v>1303</v>
      </c>
    </row>
    <row r="403" spans="1:58" x14ac:dyDescent="0.2">
      <c r="A403" s="3"/>
      <c r="AL403" s="1" t="s">
        <v>2799</v>
      </c>
    </row>
    <row r="404" spans="1:58" x14ac:dyDescent="0.2">
      <c r="A404" s="3"/>
      <c r="AV404" s="1" t="s">
        <v>1299</v>
      </c>
    </row>
    <row r="405" spans="1:58" x14ac:dyDescent="0.2">
      <c r="A405" s="3"/>
      <c r="BF405" s="1" t="s">
        <v>2667</v>
      </c>
    </row>
    <row r="406" spans="1:58" x14ac:dyDescent="0.2">
      <c r="A406" s="3"/>
    </row>
    <row r="407" spans="1:58" s="142" customFormat="1" x14ac:dyDescent="0.2">
      <c r="A407" s="155"/>
    </row>
    <row r="408" spans="1:58" s="215" customFormat="1" x14ac:dyDescent="0.2">
      <c r="A408" s="214" t="s">
        <v>194</v>
      </c>
    </row>
    <row r="409" spans="1:58" s="215" customFormat="1" x14ac:dyDescent="0.2">
      <c r="A409" s="216"/>
      <c r="G409" s="215" t="s">
        <v>1304</v>
      </c>
    </row>
    <row r="410" spans="1:58" s="215" customFormat="1" x14ac:dyDescent="0.2">
      <c r="A410" s="216"/>
      <c r="AT410" s="215" t="s">
        <v>1544</v>
      </c>
    </row>
    <row r="411" spans="1:58" s="215" customFormat="1" x14ac:dyDescent="0.2">
      <c r="A411" s="216"/>
      <c r="AT411" s="215" t="s">
        <v>1545</v>
      </c>
    </row>
    <row r="412" spans="1:58" s="215" customFormat="1" x14ac:dyDescent="0.2">
      <c r="A412" s="216"/>
      <c r="AU412" s="215" t="s">
        <v>1546</v>
      </c>
    </row>
    <row r="413" spans="1:58" s="215" customFormat="1" x14ac:dyDescent="0.2">
      <c r="A413" s="216"/>
      <c r="AU413" s="215" t="s">
        <v>1547</v>
      </c>
    </row>
    <row r="414" spans="1:58" s="215" customFormat="1" x14ac:dyDescent="0.2">
      <c r="A414" s="216"/>
      <c r="AU414" s="215" t="s">
        <v>1548</v>
      </c>
    </row>
    <row r="415" spans="1:58" s="215" customFormat="1" x14ac:dyDescent="0.2">
      <c r="A415" s="216"/>
      <c r="AU415" s="215" t="s">
        <v>1549</v>
      </c>
    </row>
    <row r="416" spans="1:58" s="215" customFormat="1" x14ac:dyDescent="0.2">
      <c r="A416" s="216"/>
      <c r="AU416" s="215" t="s">
        <v>1925</v>
      </c>
    </row>
    <row r="417" spans="1:69" s="215" customFormat="1" x14ac:dyDescent="0.2">
      <c r="A417" s="216"/>
      <c r="AU417" s="215" t="s">
        <v>1550</v>
      </c>
    </row>
    <row r="418" spans="1:69" s="215" customFormat="1" x14ac:dyDescent="0.2">
      <c r="A418" s="216"/>
      <c r="AU418" s="215" t="s">
        <v>1551</v>
      </c>
    </row>
    <row r="419" spans="1:69" s="215" customFormat="1" x14ac:dyDescent="0.2">
      <c r="A419" s="216"/>
      <c r="AU419" s="215" t="s">
        <v>1552</v>
      </c>
    </row>
    <row r="420" spans="1:69" s="215" customFormat="1" x14ac:dyDescent="0.2">
      <c r="A420" s="216"/>
      <c r="AU420" s="215" t="s">
        <v>1306</v>
      </c>
    </row>
    <row r="421" spans="1:69" s="215" customFormat="1" x14ac:dyDescent="0.2">
      <c r="A421" s="216"/>
      <c r="AU421" s="215" t="s">
        <v>1307</v>
      </c>
    </row>
    <row r="422" spans="1:69" s="215" customFormat="1" x14ac:dyDescent="0.2">
      <c r="A422" s="216"/>
      <c r="AU422" s="215" t="s">
        <v>1553</v>
      </c>
    </row>
    <row r="423" spans="1:69" s="215" customFormat="1" x14ac:dyDescent="0.2">
      <c r="A423" s="216"/>
      <c r="AU423" s="215" t="s">
        <v>1554</v>
      </c>
    </row>
    <row r="424" spans="1:69" s="215" customFormat="1" x14ac:dyDescent="0.2">
      <c r="A424" s="216"/>
      <c r="AV424" s="215" t="s">
        <v>1555</v>
      </c>
    </row>
    <row r="425" spans="1:69" s="215" customFormat="1" x14ac:dyDescent="0.2">
      <c r="A425" s="216"/>
      <c r="AV425" s="215" t="s">
        <v>1556</v>
      </c>
    </row>
    <row r="426" spans="1:69" s="215" customFormat="1" x14ac:dyDescent="0.2">
      <c r="A426" s="216"/>
      <c r="AV426" s="215" t="s">
        <v>1668</v>
      </c>
    </row>
    <row r="427" spans="1:69" s="215" customFormat="1" x14ac:dyDescent="0.2">
      <c r="A427" s="216"/>
      <c r="AV427" s="215" t="s">
        <v>1308</v>
      </c>
    </row>
    <row r="428" spans="1:69" s="215" customFormat="1" x14ac:dyDescent="0.2">
      <c r="A428" s="216"/>
      <c r="AW428" s="215" t="s">
        <v>1309</v>
      </c>
    </row>
    <row r="429" spans="1:69" s="215" customFormat="1" x14ac:dyDescent="0.2">
      <c r="A429" s="216"/>
      <c r="AW429" s="215" t="s">
        <v>1310</v>
      </c>
    </row>
    <row r="430" spans="1:69" s="215" customFormat="1" x14ac:dyDescent="0.2">
      <c r="A430" s="216"/>
    </row>
    <row r="431" spans="1:69" s="215" customFormat="1" x14ac:dyDescent="0.2">
      <c r="A431" s="216"/>
      <c r="BQ431" s="215" t="s">
        <v>1558</v>
      </c>
    </row>
    <row r="432" spans="1:69" s="215" customFormat="1" x14ac:dyDescent="0.2">
      <c r="A432" s="216"/>
      <c r="BQ432" s="215" t="s">
        <v>1560</v>
      </c>
    </row>
    <row r="433" spans="1:88" s="215" customFormat="1" x14ac:dyDescent="0.2">
      <c r="A433" s="216"/>
      <c r="BS433" s="215" t="s">
        <v>1559</v>
      </c>
    </row>
    <row r="434" spans="1:88" s="215" customFormat="1" x14ac:dyDescent="0.2">
      <c r="A434" s="216"/>
    </row>
    <row r="435" spans="1:88" s="215" customFormat="1" x14ac:dyDescent="0.2">
      <c r="A435" s="216"/>
    </row>
    <row r="436" spans="1:88" s="215" customFormat="1" x14ac:dyDescent="0.2">
      <c r="A436" s="216"/>
    </row>
    <row r="437" spans="1:88" s="215" customFormat="1" x14ac:dyDescent="0.2">
      <c r="A437" s="216"/>
      <c r="CH437" s="215" t="s">
        <v>1801</v>
      </c>
    </row>
    <row r="438" spans="1:88" s="215" customFormat="1" x14ac:dyDescent="0.2">
      <c r="A438" s="216"/>
      <c r="CH438" s="215" t="s">
        <v>1802</v>
      </c>
    </row>
    <row r="439" spans="1:88" s="215" customFormat="1" x14ac:dyDescent="0.2">
      <c r="A439" s="216"/>
      <c r="CH439" s="215" t="s">
        <v>1803</v>
      </c>
    </row>
    <row r="440" spans="1:88" s="215" customFormat="1" x14ac:dyDescent="0.2">
      <c r="A440" s="216"/>
      <c r="CJ440" s="215" t="s">
        <v>1804</v>
      </c>
    </row>
    <row r="441" spans="1:88" s="215" customFormat="1" x14ac:dyDescent="0.2">
      <c r="A441" s="216"/>
    </row>
    <row r="442" spans="1:88" s="215" customFormat="1" x14ac:dyDescent="0.2">
      <c r="A442" s="216"/>
    </row>
    <row r="443" spans="1:88" s="215" customFormat="1" x14ac:dyDescent="0.2">
      <c r="A443" s="216"/>
    </row>
    <row r="444" spans="1:88" s="217" customFormat="1" x14ac:dyDescent="0.2">
      <c r="A444" s="216"/>
    </row>
    <row r="445" spans="1:88" x14ac:dyDescent="0.2">
      <c r="A445" s="156" t="s">
        <v>112</v>
      </c>
    </row>
    <row r="446" spans="1:88" x14ac:dyDescent="0.2">
      <c r="A446" s="3"/>
      <c r="Q446" s="1" t="s">
        <v>1800</v>
      </c>
    </row>
    <row r="447" spans="1:88" x14ac:dyDescent="0.2">
      <c r="A447" s="3"/>
      <c r="S447" s="1" t="s">
        <v>1311</v>
      </c>
    </row>
    <row r="448" spans="1:88" x14ac:dyDescent="0.2">
      <c r="A448" s="3"/>
      <c r="BL448" s="1" t="s">
        <v>1312</v>
      </c>
    </row>
    <row r="449" spans="1:79" x14ac:dyDescent="0.2">
      <c r="A449" s="3"/>
      <c r="BM449" s="1" t="s">
        <v>1313</v>
      </c>
    </row>
    <row r="450" spans="1:79" x14ac:dyDescent="0.2">
      <c r="A450" s="3"/>
    </row>
    <row r="451" spans="1:79" x14ac:dyDescent="0.2">
      <c r="A451" s="3"/>
    </row>
    <row r="452" spans="1:79" x14ac:dyDescent="0.2">
      <c r="A452" s="3"/>
      <c r="CA452" s="1" t="s">
        <v>1798</v>
      </c>
    </row>
    <row r="453" spans="1:79" x14ac:dyDescent="0.2">
      <c r="A453" s="3"/>
      <c r="CA453" s="1" t="s">
        <v>1799</v>
      </c>
    </row>
    <row r="454" spans="1:79" s="142" customFormat="1" x14ac:dyDescent="0.2">
      <c r="A454" s="3"/>
    </row>
    <row r="455" spans="1:79" s="445" customFormat="1" x14ac:dyDescent="0.2">
      <c r="A455" s="444" t="s">
        <v>887</v>
      </c>
    </row>
    <row r="456" spans="1:79" s="265" customFormat="1" x14ac:dyDescent="0.2">
      <c r="A456" s="446"/>
      <c r="BG456" s="265" t="s">
        <v>1314</v>
      </c>
    </row>
    <row r="457" spans="1:79" s="265" customFormat="1" x14ac:dyDescent="0.2">
      <c r="A457" s="446"/>
      <c r="BV457" s="265" t="s">
        <v>1797</v>
      </c>
    </row>
    <row r="458" spans="1:79" s="448" customFormat="1" x14ac:dyDescent="0.2">
      <c r="A458" s="447"/>
    </row>
    <row r="459" spans="1:79" s="445" customFormat="1" x14ac:dyDescent="0.2">
      <c r="A459" s="444" t="s">
        <v>886</v>
      </c>
    </row>
    <row r="460" spans="1:79" s="265" customFormat="1" x14ac:dyDescent="0.2">
      <c r="A460" s="446"/>
    </row>
    <row r="461" spans="1:79" s="448" customFormat="1" x14ac:dyDescent="0.2">
      <c r="A461" s="447"/>
    </row>
    <row r="462" spans="1:79" s="445" customFormat="1" x14ac:dyDescent="0.2">
      <c r="A462" s="444" t="s">
        <v>885</v>
      </c>
    </row>
    <row r="463" spans="1:79" s="265" customFormat="1" x14ac:dyDescent="0.2">
      <c r="A463" s="446"/>
    </row>
    <row r="464" spans="1:79" s="448" customFormat="1" x14ac:dyDescent="0.2">
      <c r="A464" s="447"/>
    </row>
    <row r="465" spans="1:47" s="445" customFormat="1" x14ac:dyDescent="0.2">
      <c r="A465" s="444" t="s">
        <v>884</v>
      </c>
    </row>
    <row r="466" spans="1:47" s="265" customFormat="1" x14ac:dyDescent="0.2">
      <c r="A466" s="446"/>
    </row>
    <row r="467" spans="1:47" s="448" customFormat="1" x14ac:dyDescent="0.2">
      <c r="A467" s="447"/>
    </row>
    <row r="468" spans="1:47" s="445" customFormat="1" x14ac:dyDescent="0.2">
      <c r="A468" s="444" t="s">
        <v>84</v>
      </c>
    </row>
    <row r="469" spans="1:47" s="265" customFormat="1" x14ac:dyDescent="0.2">
      <c r="A469" s="446" t="s">
        <v>881</v>
      </c>
    </row>
    <row r="470" spans="1:47" s="448" customFormat="1" x14ac:dyDescent="0.2">
      <c r="A470" s="447"/>
    </row>
    <row r="471" spans="1:47" x14ac:dyDescent="0.2">
      <c r="A471" s="156" t="s">
        <v>114</v>
      </c>
    </row>
    <row r="472" spans="1:47" x14ac:dyDescent="0.2">
      <c r="AR472" s="1" t="s">
        <v>1315</v>
      </c>
    </row>
    <row r="474" spans="1:47" s="142" customFormat="1" x14ac:dyDescent="0.2"/>
    <row r="475" spans="1:47" s="143" customFormat="1" x14ac:dyDescent="0.2">
      <c r="A475" s="187" t="s">
        <v>15</v>
      </c>
    </row>
    <row r="476" spans="1:47" s="144" customFormat="1" x14ac:dyDescent="0.2">
      <c r="A476" s="188"/>
      <c r="AM476" s="144" t="s">
        <v>1759</v>
      </c>
    </row>
    <row r="477" spans="1:47" s="144" customFormat="1" x14ac:dyDescent="0.2">
      <c r="A477" s="188"/>
      <c r="AM477" s="144" t="s">
        <v>2979</v>
      </c>
    </row>
    <row r="478" spans="1:47" s="144" customFormat="1" x14ac:dyDescent="0.2">
      <c r="A478" s="188"/>
      <c r="AN478" s="144" t="s">
        <v>2980</v>
      </c>
    </row>
    <row r="479" spans="1:47" s="144" customFormat="1" x14ac:dyDescent="0.2">
      <c r="A479" s="188"/>
      <c r="AO479" s="144" t="s">
        <v>1580</v>
      </c>
    </row>
    <row r="480" spans="1:47" s="144" customFormat="1" x14ac:dyDescent="0.2">
      <c r="A480" s="188"/>
      <c r="AU480" s="144" t="s">
        <v>1305</v>
      </c>
    </row>
    <row r="481" spans="1:72" s="144" customFormat="1" x14ac:dyDescent="0.2">
      <c r="A481" s="188"/>
      <c r="BN481" s="534" t="s">
        <v>1275</v>
      </c>
    </row>
    <row r="482" spans="1:72" s="144" customFormat="1" x14ac:dyDescent="0.2">
      <c r="A482" s="188"/>
      <c r="BN482" s="534" t="s">
        <v>1399</v>
      </c>
    </row>
    <row r="483" spans="1:72" s="144" customFormat="1" x14ac:dyDescent="0.2">
      <c r="A483" s="188"/>
      <c r="BP483" s="534" t="s">
        <v>1921</v>
      </c>
    </row>
    <row r="484" spans="1:72" s="144" customFormat="1" x14ac:dyDescent="0.2">
      <c r="A484" s="188"/>
      <c r="BP484" s="534" t="s">
        <v>1431</v>
      </c>
    </row>
    <row r="485" spans="1:72" s="144" customFormat="1" x14ac:dyDescent="0.2">
      <c r="A485" s="188"/>
      <c r="BP485" s="534" t="s">
        <v>1269</v>
      </c>
    </row>
    <row r="486" spans="1:72" s="144" customFormat="1" x14ac:dyDescent="0.2">
      <c r="A486" s="188"/>
      <c r="BP486" s="534" t="s">
        <v>1266</v>
      </c>
    </row>
    <row r="487" spans="1:72" s="144" customFormat="1" x14ac:dyDescent="0.2">
      <c r="A487" s="188"/>
      <c r="BQ487" s="534" t="s">
        <v>2230</v>
      </c>
    </row>
    <row r="488" spans="1:72" s="144" customFormat="1" x14ac:dyDescent="0.2">
      <c r="A488" s="188"/>
      <c r="BT488" s="144" t="s">
        <v>1400</v>
      </c>
    </row>
    <row r="489" spans="1:72" s="144" customFormat="1" x14ac:dyDescent="0.2">
      <c r="A489" s="188"/>
    </row>
    <row r="490" spans="1:72" s="145" customFormat="1" x14ac:dyDescent="0.2">
      <c r="A490" s="189"/>
    </row>
    <row r="491" spans="1:72" s="146" customFormat="1" x14ac:dyDescent="0.2">
      <c r="A491" s="190" t="s">
        <v>16</v>
      </c>
    </row>
    <row r="492" spans="1:72" s="147" customFormat="1" x14ac:dyDescent="0.2">
      <c r="A492" s="191"/>
    </row>
    <row r="493" spans="1:72" s="148" customFormat="1" x14ac:dyDescent="0.2">
      <c r="A493" s="192"/>
    </row>
    <row r="494" spans="1:72" s="146" customFormat="1" x14ac:dyDescent="0.2">
      <c r="A494" s="146" t="s">
        <v>2918</v>
      </c>
    </row>
    <row r="495" spans="1:72" s="147" customFormat="1" x14ac:dyDescent="0.2">
      <c r="A495" s="147" t="s">
        <v>2904</v>
      </c>
    </row>
    <row r="496" spans="1:72" s="147" customFormat="1" x14ac:dyDescent="0.2"/>
    <row r="497" spans="1:73" s="146" customFormat="1" x14ac:dyDescent="0.2">
      <c r="A497" s="146" t="s">
        <v>2918</v>
      </c>
    </row>
    <row r="498" spans="1:73" s="147" customFormat="1" x14ac:dyDescent="0.2">
      <c r="A498" s="147" t="s">
        <v>2905</v>
      </c>
    </row>
    <row r="499" spans="1:73" s="147" customFormat="1" x14ac:dyDescent="0.2">
      <c r="A499" s="191"/>
      <c r="BN499" s="534" t="s">
        <v>1275</v>
      </c>
    </row>
    <row r="500" spans="1:73" s="147" customFormat="1" x14ac:dyDescent="0.2">
      <c r="A500" s="191"/>
      <c r="BN500" s="534" t="s">
        <v>2892</v>
      </c>
    </row>
    <row r="501" spans="1:73" s="147" customFormat="1" x14ac:dyDescent="0.2">
      <c r="A501" s="191"/>
      <c r="BN501" s="534" t="s">
        <v>2893</v>
      </c>
    </row>
    <row r="502" spans="1:73" s="147" customFormat="1" x14ac:dyDescent="0.2">
      <c r="A502" s="191"/>
      <c r="BN502" s="534" t="s">
        <v>2894</v>
      </c>
    </row>
    <row r="503" spans="1:73" s="147" customFormat="1" x14ac:dyDescent="0.2">
      <c r="A503" s="191"/>
      <c r="BP503" s="534" t="s">
        <v>2895</v>
      </c>
    </row>
    <row r="504" spans="1:73" s="147" customFormat="1" x14ac:dyDescent="0.2">
      <c r="A504" s="191"/>
      <c r="BP504" s="534" t="s">
        <v>1269</v>
      </c>
    </row>
    <row r="505" spans="1:73" s="147" customFormat="1" x14ac:dyDescent="0.2">
      <c r="A505" s="191"/>
      <c r="BP505" s="534" t="s">
        <v>2896</v>
      </c>
    </row>
    <row r="506" spans="1:73" s="147" customFormat="1" x14ac:dyDescent="0.2">
      <c r="A506" s="191"/>
      <c r="BQ506" s="534" t="s">
        <v>2230</v>
      </c>
    </row>
    <row r="507" spans="1:73" s="147" customFormat="1" x14ac:dyDescent="0.2">
      <c r="A507" s="191"/>
      <c r="BU507" s="147" t="s">
        <v>2897</v>
      </c>
    </row>
    <row r="508" spans="1:73" s="147" customFormat="1" x14ac:dyDescent="0.2"/>
    <row r="509" spans="1:73" s="146" customFormat="1" x14ac:dyDescent="0.2">
      <c r="A509" s="146" t="s">
        <v>2918</v>
      </c>
    </row>
    <row r="510" spans="1:73" s="147" customFormat="1" x14ac:dyDescent="0.2">
      <c r="A510" s="147" t="s">
        <v>2906</v>
      </c>
    </row>
    <row r="511" spans="1:73" s="147" customFormat="1" x14ac:dyDescent="0.2">
      <c r="A511" s="191"/>
      <c r="BN511" s="534" t="s">
        <v>1275</v>
      </c>
    </row>
    <row r="512" spans="1:73" s="147" customFormat="1" x14ac:dyDescent="0.2">
      <c r="A512" s="191"/>
      <c r="BN512" s="534" t="s">
        <v>2892</v>
      </c>
    </row>
    <row r="513" spans="1:73" s="147" customFormat="1" x14ac:dyDescent="0.2">
      <c r="A513" s="191"/>
      <c r="BN513" s="534" t="s">
        <v>2893</v>
      </c>
    </row>
    <row r="514" spans="1:73" s="147" customFormat="1" x14ac:dyDescent="0.2">
      <c r="A514" s="191"/>
      <c r="BN514" s="534" t="s">
        <v>2894</v>
      </c>
    </row>
    <row r="515" spans="1:73" s="147" customFormat="1" x14ac:dyDescent="0.2">
      <c r="A515" s="191"/>
      <c r="BP515" s="534" t="s">
        <v>2895</v>
      </c>
    </row>
    <row r="516" spans="1:73" s="147" customFormat="1" x14ac:dyDescent="0.2">
      <c r="A516" s="191"/>
      <c r="BP516" s="534" t="s">
        <v>1269</v>
      </c>
    </row>
    <row r="517" spans="1:73" s="147" customFormat="1" x14ac:dyDescent="0.2">
      <c r="A517" s="191"/>
      <c r="BP517" s="534" t="s">
        <v>2896</v>
      </c>
    </row>
    <row r="518" spans="1:73" s="147" customFormat="1" x14ac:dyDescent="0.2">
      <c r="A518" s="191"/>
      <c r="BQ518" s="534" t="s">
        <v>2230</v>
      </c>
    </row>
    <row r="519" spans="1:73" s="147" customFormat="1" x14ac:dyDescent="0.2">
      <c r="A519" s="191"/>
      <c r="BU519" s="147" t="s">
        <v>2897</v>
      </c>
    </row>
    <row r="520" spans="1:73" s="147" customFormat="1" x14ac:dyDescent="0.2"/>
    <row r="521" spans="1:73" s="146" customFormat="1" x14ac:dyDescent="0.2">
      <c r="A521" s="146" t="s">
        <v>2918</v>
      </c>
    </row>
    <row r="522" spans="1:73" s="147" customFormat="1" x14ac:dyDescent="0.2">
      <c r="A522" s="147" t="s">
        <v>2907</v>
      </c>
    </row>
    <row r="523" spans="1:73" s="147" customFormat="1" x14ac:dyDescent="0.2">
      <c r="A523" s="191"/>
      <c r="BN523" s="534" t="s">
        <v>1275</v>
      </c>
    </row>
    <row r="524" spans="1:73" s="147" customFormat="1" x14ac:dyDescent="0.2">
      <c r="A524" s="191"/>
      <c r="BN524" s="534" t="s">
        <v>2892</v>
      </c>
    </row>
    <row r="525" spans="1:73" s="147" customFormat="1" x14ac:dyDescent="0.2">
      <c r="A525" s="191"/>
      <c r="BN525" s="534" t="s">
        <v>2893</v>
      </c>
    </row>
    <row r="526" spans="1:73" s="147" customFormat="1" x14ac:dyDescent="0.2">
      <c r="A526" s="191"/>
      <c r="BN526" s="534" t="s">
        <v>2894</v>
      </c>
    </row>
    <row r="527" spans="1:73" s="147" customFormat="1" x14ac:dyDescent="0.2">
      <c r="A527" s="191"/>
      <c r="BP527" s="534" t="s">
        <v>2895</v>
      </c>
    </row>
    <row r="528" spans="1:73" s="147" customFormat="1" x14ac:dyDescent="0.2">
      <c r="A528" s="191"/>
      <c r="BP528" s="534" t="s">
        <v>1269</v>
      </c>
    </row>
    <row r="529" spans="1:73" s="147" customFormat="1" x14ac:dyDescent="0.2">
      <c r="A529" s="191"/>
      <c r="BP529" s="534" t="s">
        <v>2896</v>
      </c>
    </row>
    <row r="530" spans="1:73" s="147" customFormat="1" x14ac:dyDescent="0.2">
      <c r="A530" s="191"/>
      <c r="BQ530" s="534" t="s">
        <v>2230</v>
      </c>
    </row>
    <row r="531" spans="1:73" s="147" customFormat="1" x14ac:dyDescent="0.2">
      <c r="A531" s="191"/>
      <c r="BU531" s="147" t="s">
        <v>2897</v>
      </c>
    </row>
    <row r="532" spans="1:73" s="147" customFormat="1" x14ac:dyDescent="0.2"/>
    <row r="533" spans="1:73" s="146" customFormat="1" x14ac:dyDescent="0.2">
      <c r="A533" s="146" t="s">
        <v>2918</v>
      </c>
    </row>
    <row r="534" spans="1:73" s="147" customFormat="1" x14ac:dyDescent="0.2">
      <c r="A534" s="147" t="s">
        <v>2908</v>
      </c>
    </row>
    <row r="535" spans="1:73" s="147" customFormat="1" x14ac:dyDescent="0.2">
      <c r="A535" s="191"/>
      <c r="BN535" s="534" t="s">
        <v>1275</v>
      </c>
    </row>
    <row r="536" spans="1:73" s="147" customFormat="1" x14ac:dyDescent="0.2">
      <c r="A536" s="191"/>
      <c r="BN536" s="534" t="s">
        <v>2892</v>
      </c>
    </row>
    <row r="537" spans="1:73" s="147" customFormat="1" x14ac:dyDescent="0.2">
      <c r="A537" s="191"/>
      <c r="BN537" s="534" t="s">
        <v>2893</v>
      </c>
    </row>
    <row r="538" spans="1:73" s="147" customFormat="1" x14ac:dyDescent="0.2">
      <c r="A538" s="191"/>
      <c r="BN538" s="534" t="s">
        <v>2894</v>
      </c>
    </row>
    <row r="539" spans="1:73" s="147" customFormat="1" x14ac:dyDescent="0.2">
      <c r="A539" s="191"/>
      <c r="BP539" s="534" t="s">
        <v>2895</v>
      </c>
    </row>
    <row r="540" spans="1:73" s="147" customFormat="1" x14ac:dyDescent="0.2">
      <c r="A540" s="191"/>
      <c r="BP540" s="534" t="s">
        <v>1269</v>
      </c>
    </row>
    <row r="541" spans="1:73" s="147" customFormat="1" x14ac:dyDescent="0.2">
      <c r="A541" s="191"/>
      <c r="BP541" s="534" t="s">
        <v>2896</v>
      </c>
    </row>
    <row r="542" spans="1:73" s="147" customFormat="1" x14ac:dyDescent="0.2">
      <c r="A542" s="191"/>
      <c r="BQ542" s="534" t="s">
        <v>2230</v>
      </c>
    </row>
    <row r="543" spans="1:73" s="147" customFormat="1" x14ac:dyDescent="0.2">
      <c r="A543" s="191"/>
      <c r="BU543" s="147" t="s">
        <v>2897</v>
      </c>
    </row>
    <row r="544" spans="1:73" s="147" customFormat="1" x14ac:dyDescent="0.2"/>
    <row r="545" spans="1:40" s="146" customFormat="1" x14ac:dyDescent="0.2">
      <c r="A545" s="146" t="s">
        <v>2918</v>
      </c>
    </row>
    <row r="546" spans="1:40" s="147" customFormat="1" x14ac:dyDescent="0.2">
      <c r="A546" s="147" t="s">
        <v>2909</v>
      </c>
    </row>
    <row r="547" spans="1:40" s="147" customFormat="1" x14ac:dyDescent="0.2"/>
    <row r="548" spans="1:40" s="146" customFormat="1" x14ac:dyDescent="0.2">
      <c r="A548" s="146" t="s">
        <v>2918</v>
      </c>
    </row>
    <row r="549" spans="1:40" s="147" customFormat="1" x14ac:dyDescent="0.2">
      <c r="A549" s="147" t="s">
        <v>2910</v>
      </c>
    </row>
    <row r="550" spans="1:40" s="147" customFormat="1" x14ac:dyDescent="0.2"/>
    <row r="551" spans="1:40" s="146" customFormat="1" x14ac:dyDescent="0.2">
      <c r="A551" s="146" t="s">
        <v>2918</v>
      </c>
    </row>
    <row r="552" spans="1:40" s="147" customFormat="1" x14ac:dyDescent="0.2">
      <c r="A552" s="147" t="s">
        <v>2911</v>
      </c>
    </row>
    <row r="553" spans="1:40" s="147" customFormat="1" x14ac:dyDescent="0.2">
      <c r="A553" s="191"/>
      <c r="AN553" s="147" t="s">
        <v>2981</v>
      </c>
    </row>
    <row r="554" spans="1:40" s="147" customFormat="1" x14ac:dyDescent="0.2"/>
    <row r="555" spans="1:40" s="146" customFormat="1" x14ac:dyDescent="0.2">
      <c r="A555" s="146" t="s">
        <v>2918</v>
      </c>
    </row>
    <row r="556" spans="1:40" s="147" customFormat="1" x14ac:dyDescent="0.2">
      <c r="A556" s="147" t="s">
        <v>2912</v>
      </c>
    </row>
    <row r="557" spans="1:40" s="147" customFormat="1" x14ac:dyDescent="0.2"/>
    <row r="558" spans="1:40" s="146" customFormat="1" x14ac:dyDescent="0.2">
      <c r="A558" s="146" t="s">
        <v>2918</v>
      </c>
    </row>
    <row r="559" spans="1:40" s="147" customFormat="1" x14ac:dyDescent="0.2">
      <c r="A559" s="147" t="s">
        <v>2913</v>
      </c>
    </row>
    <row r="560" spans="1:40" s="147" customFormat="1" x14ac:dyDescent="0.2"/>
    <row r="561" spans="1:47" s="146" customFormat="1" x14ac:dyDescent="0.2">
      <c r="A561" s="146" t="s">
        <v>2918</v>
      </c>
    </row>
    <row r="562" spans="1:47" s="147" customFormat="1" x14ac:dyDescent="0.2">
      <c r="A562" s="147" t="s">
        <v>2914</v>
      </c>
    </row>
    <row r="563" spans="1:47" s="147" customFormat="1" x14ac:dyDescent="0.2"/>
    <row r="564" spans="1:47" s="146" customFormat="1" x14ac:dyDescent="0.2">
      <c r="A564" s="146" t="s">
        <v>2918</v>
      </c>
    </row>
    <row r="565" spans="1:47" s="147" customFormat="1" x14ac:dyDescent="0.2">
      <c r="A565" s="147" t="s">
        <v>2915</v>
      </c>
    </row>
    <row r="566" spans="1:47" s="147" customFormat="1" x14ac:dyDescent="0.2"/>
    <row r="567" spans="1:47" s="146" customFormat="1" x14ac:dyDescent="0.2">
      <c r="A567" s="146" t="s">
        <v>2918</v>
      </c>
    </row>
    <row r="568" spans="1:47" s="147" customFormat="1" x14ac:dyDescent="0.2">
      <c r="A568" s="147" t="s">
        <v>2916</v>
      </c>
    </row>
    <row r="569" spans="1:47" s="147" customFormat="1" x14ac:dyDescent="0.2">
      <c r="A569" s="191"/>
      <c r="AU569" s="147" t="s">
        <v>2891</v>
      </c>
    </row>
    <row r="570" spans="1:47" s="147" customFormat="1" x14ac:dyDescent="0.2"/>
    <row r="571" spans="1:47" s="146" customFormat="1" x14ac:dyDescent="0.2">
      <c r="A571" s="146" t="s">
        <v>2918</v>
      </c>
    </row>
    <row r="572" spans="1:47" s="147" customFormat="1" x14ac:dyDescent="0.2">
      <c r="A572" s="147" t="s">
        <v>2917</v>
      </c>
    </row>
    <row r="573" spans="1:47" s="147" customFormat="1" x14ac:dyDescent="0.2">
      <c r="A573" s="191"/>
      <c r="M573" s="147" t="s">
        <v>2889</v>
      </c>
    </row>
    <row r="574" spans="1:47" s="147" customFormat="1" x14ac:dyDescent="0.2">
      <c r="A574" s="191"/>
      <c r="M574" s="147" t="s">
        <v>2890</v>
      </c>
    </row>
    <row r="575" spans="1:47" s="148" customFormat="1" x14ac:dyDescent="0.2"/>
  </sheetData>
  <phoneticPr fontId="1" type="noConversion"/>
  <pageMargins left="0.75" right="0.75" top="1" bottom="1" header="0.5" footer="0.5"/>
  <pageSetup paperSize="17" scale="12"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M376"/>
  <sheetViews>
    <sheetView zoomScale="120" zoomScaleNormal="120" workbookViewId="0">
      <pane xSplit="1" ySplit="3" topLeftCell="B157" activePane="bottomRight" state="frozen"/>
      <selection activeCell="K179" sqref="K179"/>
      <selection pane="topRight" activeCell="K179" sqref="K179"/>
      <selection pane="bottomLeft" activeCell="K179" sqref="K179"/>
      <selection pane="bottomRight" activeCell="K179" sqref="K179"/>
    </sheetView>
  </sheetViews>
  <sheetFormatPr defaultColWidth="0.85546875" defaultRowHeight="11.25" x14ac:dyDescent="0.2"/>
  <cols>
    <col min="1" max="1" width="13.140625" style="1" customWidth="1"/>
    <col min="2" max="50" width="2.5703125" style="1" customWidth="1"/>
    <col min="51" max="51" width="2.5703125" style="232" customWidth="1"/>
    <col min="52" max="90" width="2.5703125" style="1" customWidth="1"/>
    <col min="91" max="16384" width="0.85546875" style="1"/>
  </cols>
  <sheetData>
    <row r="1" spans="1:91" s="144" customFormat="1" ht="16.5" customHeight="1" x14ac:dyDescent="0.2">
      <c r="A1" s="144" t="s">
        <v>24</v>
      </c>
      <c r="B1" s="532">
        <v>0</v>
      </c>
      <c r="C1" s="532">
        <v>10</v>
      </c>
      <c r="D1" s="532">
        <v>20</v>
      </c>
      <c r="E1" s="532">
        <v>30</v>
      </c>
      <c r="F1" s="532">
        <v>40</v>
      </c>
      <c r="G1" s="532">
        <v>50</v>
      </c>
      <c r="H1" s="532">
        <v>60</v>
      </c>
      <c r="I1" s="532">
        <v>70</v>
      </c>
      <c r="J1" s="532">
        <v>80</v>
      </c>
      <c r="K1" s="532">
        <v>90</v>
      </c>
      <c r="L1" s="532">
        <v>100</v>
      </c>
      <c r="M1" s="532">
        <v>110</v>
      </c>
      <c r="N1" s="532">
        <v>120</v>
      </c>
      <c r="O1" s="532">
        <v>130</v>
      </c>
      <c r="P1" s="532">
        <v>140</v>
      </c>
      <c r="Q1" s="532">
        <v>150</v>
      </c>
      <c r="R1" s="532">
        <v>160</v>
      </c>
      <c r="S1" s="532">
        <v>170</v>
      </c>
      <c r="T1" s="532">
        <v>180</v>
      </c>
      <c r="U1" s="532">
        <v>190</v>
      </c>
      <c r="V1" s="532">
        <v>200</v>
      </c>
      <c r="W1" s="532">
        <v>210</v>
      </c>
      <c r="X1" s="532">
        <v>220</v>
      </c>
      <c r="Y1" s="532">
        <v>230</v>
      </c>
      <c r="Z1" s="532">
        <v>240</v>
      </c>
      <c r="AA1" s="532">
        <v>250</v>
      </c>
      <c r="AB1" s="532">
        <v>260</v>
      </c>
      <c r="AC1" s="532">
        <v>270</v>
      </c>
      <c r="AD1" s="532">
        <v>280</v>
      </c>
      <c r="AE1" s="532">
        <v>290</v>
      </c>
      <c r="AF1" s="532">
        <v>300</v>
      </c>
      <c r="AG1" s="532">
        <v>310</v>
      </c>
      <c r="AH1" s="532">
        <v>320</v>
      </c>
      <c r="AI1" s="532">
        <v>330</v>
      </c>
      <c r="AJ1" s="532">
        <v>340</v>
      </c>
      <c r="AK1" s="532">
        <v>350</v>
      </c>
      <c r="AL1" s="532">
        <v>360</v>
      </c>
      <c r="AM1" s="532">
        <v>370</v>
      </c>
      <c r="AN1" s="532">
        <v>380</v>
      </c>
      <c r="AO1" s="532">
        <v>390</v>
      </c>
      <c r="AP1" s="532">
        <v>400</v>
      </c>
      <c r="AQ1" s="532">
        <v>410</v>
      </c>
      <c r="AR1" s="532">
        <v>420</v>
      </c>
      <c r="AS1" s="532">
        <v>430</v>
      </c>
      <c r="AT1" s="532">
        <v>440</v>
      </c>
      <c r="AU1" s="532">
        <v>450</v>
      </c>
      <c r="AV1" s="532">
        <v>460</v>
      </c>
      <c r="AW1" s="532">
        <v>470</v>
      </c>
      <c r="AX1" s="532">
        <v>480</v>
      </c>
      <c r="AY1" s="533">
        <v>490</v>
      </c>
      <c r="AZ1" s="532">
        <v>500</v>
      </c>
      <c r="BA1" s="532">
        <v>510</v>
      </c>
      <c r="BB1" s="532">
        <v>520</v>
      </c>
      <c r="BC1" s="532">
        <v>530</v>
      </c>
      <c r="BD1" s="532">
        <v>540</v>
      </c>
      <c r="BE1" s="532">
        <v>550</v>
      </c>
      <c r="BF1" s="532">
        <v>560</v>
      </c>
      <c r="BG1" s="532">
        <v>570</v>
      </c>
      <c r="BH1" s="532">
        <v>580</v>
      </c>
      <c r="BI1" s="532">
        <v>590</v>
      </c>
      <c r="BJ1" s="532">
        <v>600</v>
      </c>
      <c r="BK1" s="532">
        <v>610</v>
      </c>
      <c r="BL1" s="532">
        <v>620</v>
      </c>
      <c r="BM1" s="532">
        <v>630</v>
      </c>
      <c r="BN1" s="532">
        <v>640</v>
      </c>
      <c r="BO1" s="532">
        <v>650</v>
      </c>
      <c r="BP1" s="532">
        <v>660</v>
      </c>
      <c r="BQ1" s="532">
        <v>670</v>
      </c>
      <c r="BR1" s="532">
        <v>680</v>
      </c>
      <c r="BS1" s="532">
        <v>690</v>
      </c>
      <c r="BT1" s="532">
        <v>700</v>
      </c>
      <c r="BU1" s="532">
        <v>710</v>
      </c>
      <c r="BV1" s="532">
        <v>720</v>
      </c>
      <c r="BW1" s="532">
        <v>730</v>
      </c>
      <c r="BX1" s="532">
        <v>740</v>
      </c>
      <c r="BY1" s="532">
        <v>750</v>
      </c>
      <c r="BZ1" s="532">
        <v>760</v>
      </c>
      <c r="CA1" s="532">
        <v>770</v>
      </c>
      <c r="CB1" s="532">
        <v>780</v>
      </c>
      <c r="CC1" s="532">
        <v>790</v>
      </c>
      <c r="CD1" s="532">
        <v>800</v>
      </c>
      <c r="CE1" s="532">
        <v>810</v>
      </c>
      <c r="CF1" s="532">
        <v>820</v>
      </c>
      <c r="CG1" s="532">
        <v>830</v>
      </c>
      <c r="CH1" s="532">
        <v>840</v>
      </c>
      <c r="CI1" s="532">
        <v>850</v>
      </c>
      <c r="CJ1" s="532">
        <v>860</v>
      </c>
      <c r="CK1" s="532">
        <v>870</v>
      </c>
      <c r="CL1" s="532">
        <v>880</v>
      </c>
    </row>
    <row r="2" spans="1:91" s="147" customFormat="1" ht="22.5" customHeight="1" x14ac:dyDescent="0.2">
      <c r="A2" s="147" t="s">
        <v>57</v>
      </c>
      <c r="B2" s="530">
        <f>B1+9768</f>
        <v>9768</v>
      </c>
      <c r="C2" s="530">
        <f t="shared" ref="C2:BN2" si="0">C1+9768</f>
        <v>9778</v>
      </c>
      <c r="D2" s="530">
        <f t="shared" si="0"/>
        <v>9788</v>
      </c>
      <c r="E2" s="530">
        <f t="shared" si="0"/>
        <v>9798</v>
      </c>
      <c r="F2" s="530">
        <f t="shared" si="0"/>
        <v>9808</v>
      </c>
      <c r="G2" s="530">
        <f t="shared" si="0"/>
        <v>9818</v>
      </c>
      <c r="H2" s="530">
        <f t="shared" si="0"/>
        <v>9828</v>
      </c>
      <c r="I2" s="530">
        <f t="shared" si="0"/>
        <v>9838</v>
      </c>
      <c r="J2" s="530">
        <f t="shared" si="0"/>
        <v>9848</v>
      </c>
      <c r="K2" s="530">
        <f t="shared" si="0"/>
        <v>9858</v>
      </c>
      <c r="L2" s="530">
        <f t="shared" si="0"/>
        <v>9868</v>
      </c>
      <c r="M2" s="530">
        <f t="shared" si="0"/>
        <v>9878</v>
      </c>
      <c r="N2" s="530">
        <f t="shared" si="0"/>
        <v>9888</v>
      </c>
      <c r="O2" s="530">
        <f t="shared" si="0"/>
        <v>9898</v>
      </c>
      <c r="P2" s="530">
        <f t="shared" si="0"/>
        <v>9908</v>
      </c>
      <c r="Q2" s="530">
        <f t="shared" si="0"/>
        <v>9918</v>
      </c>
      <c r="R2" s="530">
        <f t="shared" si="0"/>
        <v>9928</v>
      </c>
      <c r="S2" s="530">
        <f t="shared" si="0"/>
        <v>9938</v>
      </c>
      <c r="T2" s="530">
        <f t="shared" si="0"/>
        <v>9948</v>
      </c>
      <c r="U2" s="530">
        <f t="shared" si="0"/>
        <v>9958</v>
      </c>
      <c r="V2" s="530">
        <f t="shared" si="0"/>
        <v>9968</v>
      </c>
      <c r="W2" s="530">
        <f t="shared" si="0"/>
        <v>9978</v>
      </c>
      <c r="X2" s="530">
        <f t="shared" si="0"/>
        <v>9988</v>
      </c>
      <c r="Y2" s="530">
        <f t="shared" si="0"/>
        <v>9998</v>
      </c>
      <c r="Z2" s="530">
        <f t="shared" si="0"/>
        <v>10008</v>
      </c>
      <c r="AA2" s="530">
        <f t="shared" si="0"/>
        <v>10018</v>
      </c>
      <c r="AB2" s="530">
        <f t="shared" si="0"/>
        <v>10028</v>
      </c>
      <c r="AC2" s="530">
        <f t="shared" si="0"/>
        <v>10038</v>
      </c>
      <c r="AD2" s="530">
        <f t="shared" si="0"/>
        <v>10048</v>
      </c>
      <c r="AE2" s="530">
        <f t="shared" si="0"/>
        <v>10058</v>
      </c>
      <c r="AF2" s="530">
        <f t="shared" si="0"/>
        <v>10068</v>
      </c>
      <c r="AG2" s="530">
        <f t="shared" si="0"/>
        <v>10078</v>
      </c>
      <c r="AH2" s="530">
        <f t="shared" si="0"/>
        <v>10088</v>
      </c>
      <c r="AI2" s="530">
        <f t="shared" si="0"/>
        <v>10098</v>
      </c>
      <c r="AJ2" s="530">
        <f t="shared" si="0"/>
        <v>10108</v>
      </c>
      <c r="AK2" s="530">
        <f t="shared" si="0"/>
        <v>10118</v>
      </c>
      <c r="AL2" s="530">
        <f t="shared" si="0"/>
        <v>10128</v>
      </c>
      <c r="AM2" s="530">
        <f t="shared" si="0"/>
        <v>10138</v>
      </c>
      <c r="AN2" s="530">
        <f t="shared" si="0"/>
        <v>10148</v>
      </c>
      <c r="AO2" s="530">
        <f t="shared" si="0"/>
        <v>10158</v>
      </c>
      <c r="AP2" s="530">
        <f t="shared" si="0"/>
        <v>10168</v>
      </c>
      <c r="AQ2" s="530">
        <f t="shared" si="0"/>
        <v>10178</v>
      </c>
      <c r="AR2" s="530">
        <f t="shared" si="0"/>
        <v>10188</v>
      </c>
      <c r="AS2" s="530">
        <f t="shared" si="0"/>
        <v>10198</v>
      </c>
      <c r="AT2" s="530">
        <f t="shared" si="0"/>
        <v>10208</v>
      </c>
      <c r="AU2" s="530">
        <f t="shared" si="0"/>
        <v>10218</v>
      </c>
      <c r="AV2" s="530">
        <f t="shared" si="0"/>
        <v>10228</v>
      </c>
      <c r="AW2" s="530">
        <f t="shared" si="0"/>
        <v>10238</v>
      </c>
      <c r="AX2" s="530">
        <f t="shared" si="0"/>
        <v>10248</v>
      </c>
      <c r="AY2" s="565">
        <f t="shared" si="0"/>
        <v>10258</v>
      </c>
      <c r="AZ2" s="530">
        <f t="shared" si="0"/>
        <v>10268</v>
      </c>
      <c r="BA2" s="530">
        <f t="shared" si="0"/>
        <v>10278</v>
      </c>
      <c r="BB2" s="530">
        <f t="shared" si="0"/>
        <v>10288</v>
      </c>
      <c r="BC2" s="530">
        <f t="shared" si="0"/>
        <v>10298</v>
      </c>
      <c r="BD2" s="530">
        <f t="shared" si="0"/>
        <v>10308</v>
      </c>
      <c r="BE2" s="530">
        <f t="shared" si="0"/>
        <v>10318</v>
      </c>
      <c r="BF2" s="530">
        <f t="shared" si="0"/>
        <v>10328</v>
      </c>
      <c r="BG2" s="530">
        <f t="shared" si="0"/>
        <v>10338</v>
      </c>
      <c r="BH2" s="530">
        <f t="shared" si="0"/>
        <v>10348</v>
      </c>
      <c r="BI2" s="530">
        <f t="shared" si="0"/>
        <v>10358</v>
      </c>
      <c r="BJ2" s="530">
        <f t="shared" si="0"/>
        <v>10368</v>
      </c>
      <c r="BK2" s="530">
        <f t="shared" si="0"/>
        <v>10378</v>
      </c>
      <c r="BL2" s="530">
        <f t="shared" si="0"/>
        <v>10388</v>
      </c>
      <c r="BM2" s="530">
        <f t="shared" si="0"/>
        <v>10398</v>
      </c>
      <c r="BN2" s="530">
        <f t="shared" si="0"/>
        <v>10408</v>
      </c>
      <c r="BO2" s="530">
        <f t="shared" ref="BO2:CL2" si="1">BO1+9768</f>
        <v>10418</v>
      </c>
      <c r="BP2" s="530">
        <f t="shared" si="1"/>
        <v>10428</v>
      </c>
      <c r="BQ2" s="530">
        <f t="shared" si="1"/>
        <v>10438</v>
      </c>
      <c r="BR2" s="530">
        <f t="shared" si="1"/>
        <v>10448</v>
      </c>
      <c r="BS2" s="530">
        <f t="shared" si="1"/>
        <v>10458</v>
      </c>
      <c r="BT2" s="530">
        <f t="shared" si="1"/>
        <v>10468</v>
      </c>
      <c r="BU2" s="530">
        <f t="shared" si="1"/>
        <v>10478</v>
      </c>
      <c r="BV2" s="530">
        <f t="shared" si="1"/>
        <v>10488</v>
      </c>
      <c r="BW2" s="530">
        <f t="shared" si="1"/>
        <v>10498</v>
      </c>
      <c r="BX2" s="530">
        <f t="shared" si="1"/>
        <v>10508</v>
      </c>
      <c r="BY2" s="530">
        <f t="shared" si="1"/>
        <v>10518</v>
      </c>
      <c r="BZ2" s="530">
        <f t="shared" si="1"/>
        <v>10528</v>
      </c>
      <c r="CA2" s="530">
        <f t="shared" si="1"/>
        <v>10538</v>
      </c>
      <c r="CB2" s="530">
        <f t="shared" si="1"/>
        <v>10548</v>
      </c>
      <c r="CC2" s="530">
        <f t="shared" si="1"/>
        <v>10558</v>
      </c>
      <c r="CD2" s="530">
        <f t="shared" si="1"/>
        <v>10568</v>
      </c>
      <c r="CE2" s="530">
        <f t="shared" si="1"/>
        <v>10578</v>
      </c>
      <c r="CF2" s="530">
        <f t="shared" si="1"/>
        <v>10588</v>
      </c>
      <c r="CG2" s="530">
        <f t="shared" si="1"/>
        <v>10598</v>
      </c>
      <c r="CH2" s="530">
        <f t="shared" si="1"/>
        <v>10608</v>
      </c>
      <c r="CI2" s="530">
        <f t="shared" si="1"/>
        <v>10618</v>
      </c>
      <c r="CJ2" s="530">
        <f t="shared" si="1"/>
        <v>10628</v>
      </c>
      <c r="CK2" s="530">
        <f t="shared" si="1"/>
        <v>10638</v>
      </c>
      <c r="CL2" s="530">
        <f t="shared" si="1"/>
        <v>10648</v>
      </c>
    </row>
    <row r="3" spans="1:91" s="176" customFormat="1" ht="18" customHeight="1" x14ac:dyDescent="0.2">
      <c r="A3" s="176" t="s">
        <v>25</v>
      </c>
      <c r="B3" s="531">
        <f>'WA4'!$AY$37-B2</f>
        <v>490</v>
      </c>
      <c r="C3" s="531">
        <f>'WA4'!$AY$37-C2</f>
        <v>480</v>
      </c>
      <c r="D3" s="531">
        <f>'WA4'!$AY$37-D2</f>
        <v>470</v>
      </c>
      <c r="E3" s="531">
        <f>'WA4'!$AY$37-E2</f>
        <v>460</v>
      </c>
      <c r="F3" s="531">
        <f>'WA4'!$AY$37-F2</f>
        <v>450</v>
      </c>
      <c r="G3" s="531">
        <f>'WA4'!$AY$37-G2</f>
        <v>440</v>
      </c>
      <c r="H3" s="531">
        <f>'WA4'!$AY$37-H2</f>
        <v>430</v>
      </c>
      <c r="I3" s="531">
        <f>'WA4'!$AY$37-I2</f>
        <v>420</v>
      </c>
      <c r="J3" s="531">
        <f>'WA4'!$AY$37-J2</f>
        <v>410</v>
      </c>
      <c r="K3" s="531">
        <f>'WA4'!$AY$37-K2</f>
        <v>400</v>
      </c>
      <c r="L3" s="531">
        <f>'WA4'!$AY$37-L2</f>
        <v>390</v>
      </c>
      <c r="M3" s="531">
        <f>'WA4'!$AY$37-M2</f>
        <v>380</v>
      </c>
      <c r="N3" s="531">
        <f>'WA4'!$AY$37-N2</f>
        <v>370</v>
      </c>
      <c r="O3" s="531">
        <f>'WA4'!$AY$37-O2</f>
        <v>360</v>
      </c>
      <c r="P3" s="531">
        <f>'WA4'!$AY$37-P2</f>
        <v>350</v>
      </c>
      <c r="Q3" s="531">
        <f>'WA4'!$AY$37-Q2</f>
        <v>340</v>
      </c>
      <c r="R3" s="531">
        <f>'WA4'!$AY$37-R2</f>
        <v>330</v>
      </c>
      <c r="S3" s="531">
        <f>'WA4'!$AY$37-S2</f>
        <v>320</v>
      </c>
      <c r="T3" s="531">
        <f>'WA4'!$AY$37-T2</f>
        <v>310</v>
      </c>
      <c r="U3" s="531">
        <f>'WA4'!$AY$37-U2</f>
        <v>300</v>
      </c>
      <c r="V3" s="531">
        <f>'WA4'!$AY$37-V2</f>
        <v>290</v>
      </c>
      <c r="W3" s="531">
        <f>'WA4'!$AY$37-W2</f>
        <v>280</v>
      </c>
      <c r="X3" s="531">
        <f>'WA4'!$AY$37-X2</f>
        <v>270</v>
      </c>
      <c r="Y3" s="531">
        <f>'WA4'!$AY$37-Y2</f>
        <v>260</v>
      </c>
      <c r="Z3" s="531">
        <f>'WA4'!$AY$37-Z2</f>
        <v>250</v>
      </c>
      <c r="AA3" s="531">
        <f>'WA4'!$AY$37-AA2</f>
        <v>240</v>
      </c>
      <c r="AB3" s="531">
        <f>'WA4'!$AY$37-AB2</f>
        <v>230</v>
      </c>
      <c r="AC3" s="531">
        <f>'WA4'!$AY$37-AC2</f>
        <v>220</v>
      </c>
      <c r="AD3" s="531">
        <f>'WA4'!$AY$37-AD2</f>
        <v>210</v>
      </c>
      <c r="AE3" s="531">
        <f>'WA4'!$AY$37-AE2</f>
        <v>200</v>
      </c>
      <c r="AF3" s="531">
        <f>'WA4'!$AY$37-AF2</f>
        <v>190</v>
      </c>
      <c r="AG3" s="531">
        <f>'WA4'!$AY$37-AG2</f>
        <v>180</v>
      </c>
      <c r="AH3" s="531">
        <f>'WA4'!$AY$37-AH2</f>
        <v>170</v>
      </c>
      <c r="AI3" s="531">
        <f>'WA4'!$AY$37-AI2</f>
        <v>160</v>
      </c>
      <c r="AJ3" s="531">
        <f>'WA4'!$AY$37-AJ2</f>
        <v>150</v>
      </c>
      <c r="AK3" s="531">
        <f>'WA4'!$AY$37-AK2</f>
        <v>140</v>
      </c>
      <c r="AL3" s="531">
        <f>'WA4'!$AY$37-AL2</f>
        <v>130</v>
      </c>
      <c r="AM3" s="531">
        <f>'WA4'!$AY$37-AM2</f>
        <v>120</v>
      </c>
      <c r="AN3" s="531">
        <f>'WA4'!$AY$37-AN2</f>
        <v>110</v>
      </c>
      <c r="AO3" s="531">
        <f>'WA4'!$AY$37-AO2</f>
        <v>100</v>
      </c>
      <c r="AP3" s="531">
        <f>'WA4'!$AY$37-AP2</f>
        <v>90</v>
      </c>
      <c r="AQ3" s="531">
        <f>'WA4'!$AY$37-AQ2</f>
        <v>80</v>
      </c>
      <c r="AR3" s="531">
        <f>'WA4'!$AY$37-AR2</f>
        <v>70</v>
      </c>
      <c r="AS3" s="531">
        <f>'WA4'!$AY$37-AS2</f>
        <v>60</v>
      </c>
      <c r="AT3" s="531">
        <f>'WA4'!$AY$37-AT2</f>
        <v>50</v>
      </c>
      <c r="AU3" s="531">
        <f>'WA4'!$AY$37-AU2</f>
        <v>40</v>
      </c>
      <c r="AV3" s="531">
        <f>'WA4'!$AY$37-AV2</f>
        <v>30</v>
      </c>
      <c r="AW3" s="531">
        <f>'WA4'!$AY$37-AW2</f>
        <v>20</v>
      </c>
      <c r="AX3" s="531">
        <f>'WA4'!$AY$37-AX2</f>
        <v>10</v>
      </c>
      <c r="AY3" s="566">
        <f>'WA4'!$AY$37-AY2</f>
        <v>0</v>
      </c>
      <c r="AZ3" s="531"/>
      <c r="BA3" s="531"/>
      <c r="BB3" s="531"/>
      <c r="BC3" s="531"/>
      <c r="BD3" s="531"/>
      <c r="BE3" s="531"/>
      <c r="BF3" s="531"/>
      <c r="BG3" s="531"/>
      <c r="BH3" s="531"/>
      <c r="BI3" s="531"/>
      <c r="BJ3" s="531"/>
      <c r="BK3" s="531"/>
      <c r="BL3" s="531"/>
      <c r="BM3" s="531"/>
      <c r="BN3" s="531"/>
      <c r="BO3" s="531"/>
      <c r="BP3" s="531"/>
      <c r="BQ3" s="531"/>
      <c r="BR3" s="531"/>
      <c r="BS3" s="531"/>
      <c r="BT3" s="531"/>
      <c r="BU3" s="531"/>
      <c r="BV3" s="531"/>
      <c r="BW3" s="531"/>
      <c r="BX3" s="531"/>
      <c r="BY3" s="531"/>
      <c r="BZ3" s="531"/>
      <c r="CA3" s="531"/>
      <c r="CB3" s="531"/>
      <c r="CC3" s="531"/>
      <c r="CD3" s="531"/>
      <c r="CE3" s="531"/>
      <c r="CF3" s="531"/>
      <c r="CG3" s="531"/>
      <c r="CH3" s="531"/>
      <c r="CI3" s="531"/>
      <c r="CJ3" s="531"/>
      <c r="CK3" s="531"/>
      <c r="CL3" s="531"/>
    </row>
    <row r="4" spans="1:91" x14ac:dyDescent="0.2">
      <c r="A4" s="59" t="s">
        <v>199</v>
      </c>
      <c r="B4" s="60"/>
      <c r="C4" s="60"/>
      <c r="D4" s="60"/>
      <c r="E4" s="60"/>
      <c r="F4" s="60"/>
      <c r="G4" s="60"/>
      <c r="I4" s="199" t="s">
        <v>143</v>
      </c>
    </row>
    <row r="5" spans="1:91" x14ac:dyDescent="0.2">
      <c r="A5" s="59"/>
      <c r="B5" s="60"/>
      <c r="C5" s="60"/>
      <c r="D5" s="60"/>
      <c r="E5" s="60"/>
      <c r="F5" s="60"/>
      <c r="G5" s="60"/>
    </row>
    <row r="6" spans="1:91" x14ac:dyDescent="0.2">
      <c r="B6" s="1" t="s">
        <v>12</v>
      </c>
      <c r="L6" s="1" t="s">
        <v>17</v>
      </c>
      <c r="V6" s="1" t="s">
        <v>18</v>
      </c>
      <c r="AF6" s="1" t="s">
        <v>19</v>
      </c>
      <c r="AP6" s="1" t="s">
        <v>20</v>
      </c>
      <c r="AY6" s="233" t="s">
        <v>13</v>
      </c>
      <c r="BJ6" s="1" t="s">
        <v>53</v>
      </c>
      <c r="BT6" s="1" t="s">
        <v>54</v>
      </c>
      <c r="CD6" s="1" t="s">
        <v>55</v>
      </c>
      <c r="CM6" s="1" t="s">
        <v>1779</v>
      </c>
    </row>
    <row r="7" spans="1:91" s="46" customFormat="1" ht="12" thickBot="1" x14ac:dyDescent="0.25">
      <c r="B7" s="47"/>
      <c r="L7" s="47"/>
      <c r="V7" s="47"/>
      <c r="AF7" s="47"/>
      <c r="AP7" s="47"/>
      <c r="AY7" s="234"/>
      <c r="BJ7" s="47"/>
      <c r="BT7" s="47"/>
      <c r="CD7" s="47"/>
      <c r="CL7" s="529"/>
    </row>
    <row r="8" spans="1:91" ht="12" thickTop="1" x14ac:dyDescent="0.2">
      <c r="A8" s="3" t="s">
        <v>6</v>
      </c>
      <c r="B8" s="260"/>
      <c r="H8" s="261"/>
      <c r="K8" s="262"/>
      <c r="L8" s="260"/>
      <c r="O8" s="263"/>
      <c r="S8" s="261"/>
      <c r="U8" s="262"/>
      <c r="V8" s="260"/>
      <c r="X8" s="261"/>
      <c r="AA8" s="261"/>
      <c r="AD8" s="261"/>
      <c r="AF8" s="260"/>
      <c r="AH8" s="261"/>
      <c r="AL8" s="261"/>
      <c r="AO8" s="262"/>
      <c r="AP8" s="261"/>
      <c r="AQ8" s="263"/>
      <c r="AS8" s="261"/>
      <c r="AT8" s="261"/>
      <c r="AW8" s="261"/>
      <c r="AY8" s="264"/>
      <c r="AZ8" s="265"/>
      <c r="BA8" s="265"/>
      <c r="BB8" s="265"/>
      <c r="BC8" s="265"/>
      <c r="BD8" s="265"/>
      <c r="BE8" s="265"/>
      <c r="BF8" s="265"/>
      <c r="BG8" s="265"/>
      <c r="BH8" s="265"/>
      <c r="BI8" s="266"/>
      <c r="BJ8" s="267"/>
      <c r="BK8" s="265"/>
      <c r="BL8" s="265"/>
      <c r="BM8" s="265"/>
      <c r="BN8" s="265"/>
      <c r="BO8" s="265"/>
      <c r="BP8" s="265"/>
      <c r="BQ8" s="265"/>
      <c r="BR8" s="265"/>
      <c r="BS8" s="266"/>
      <c r="BT8" s="267"/>
      <c r="BU8" s="265"/>
      <c r="BV8" s="268"/>
      <c r="BW8" s="265"/>
      <c r="BX8" s="265"/>
      <c r="BY8" s="265"/>
      <c r="BZ8" s="265"/>
      <c r="CA8" s="265"/>
      <c r="CB8" s="265"/>
      <c r="CC8" s="265"/>
      <c r="CD8" s="267"/>
      <c r="CE8" s="265"/>
      <c r="CF8" s="265"/>
      <c r="CG8" s="265"/>
      <c r="CH8" s="265"/>
      <c r="CI8" s="265"/>
      <c r="CJ8" s="265"/>
      <c r="CK8" s="265"/>
      <c r="CL8" s="266"/>
    </row>
    <row r="9" spans="1:91" s="141" customFormat="1" x14ac:dyDescent="0.2">
      <c r="A9" s="156" t="s">
        <v>898</v>
      </c>
      <c r="B9" s="456"/>
      <c r="K9" s="457"/>
      <c r="L9" s="456"/>
      <c r="U9" s="457"/>
      <c r="V9" s="456"/>
      <c r="AF9" s="456"/>
      <c r="AO9" s="457"/>
      <c r="AY9" s="235"/>
      <c r="AZ9" s="44"/>
      <c r="BA9" s="44"/>
      <c r="BB9" s="44"/>
      <c r="BC9" s="44"/>
      <c r="BD9" s="44"/>
      <c r="BE9" s="44"/>
      <c r="BF9" s="44"/>
      <c r="BG9" s="44"/>
      <c r="BH9" s="44"/>
      <c r="BI9" s="42"/>
      <c r="BJ9" s="43"/>
      <c r="BK9" s="44"/>
      <c r="BL9" s="44"/>
      <c r="BM9" s="44"/>
      <c r="BN9" s="44"/>
      <c r="BO9" s="44"/>
      <c r="BP9" s="44"/>
      <c r="BQ9" s="44"/>
      <c r="BR9" s="44"/>
      <c r="BS9" s="42"/>
      <c r="BT9" s="43"/>
      <c r="BU9" s="44"/>
      <c r="BV9" s="44"/>
      <c r="BW9" s="44"/>
      <c r="BX9" s="44"/>
      <c r="BY9" s="44"/>
      <c r="BZ9" s="44"/>
      <c r="CA9" s="44"/>
      <c r="CB9" s="44"/>
      <c r="CC9" s="44"/>
      <c r="CD9" s="43"/>
      <c r="CE9" s="44"/>
      <c r="CF9" s="44"/>
      <c r="CG9" s="44"/>
      <c r="CH9" s="44"/>
      <c r="CI9" s="44"/>
      <c r="CJ9" s="44"/>
      <c r="CK9" s="44"/>
      <c r="CL9" s="42"/>
    </row>
    <row r="10" spans="1:91" x14ac:dyDescent="0.2">
      <c r="A10" s="3" t="s">
        <v>136</v>
      </c>
      <c r="B10" s="26"/>
      <c r="I10" s="21"/>
      <c r="J10" s="21"/>
      <c r="K10" s="57"/>
      <c r="L10" s="26"/>
      <c r="M10" s="21"/>
      <c r="N10" s="21"/>
      <c r="O10" s="21"/>
      <c r="P10" s="21"/>
      <c r="Q10" s="49"/>
      <c r="R10" s="49"/>
      <c r="S10" s="49"/>
      <c r="T10" s="49"/>
      <c r="U10" s="57"/>
      <c r="V10" s="451"/>
      <c r="W10" s="49"/>
      <c r="X10" s="49"/>
      <c r="Y10" s="49"/>
      <c r="Z10" s="49"/>
      <c r="AA10" s="49"/>
      <c r="AB10" s="21"/>
      <c r="AC10" s="21"/>
      <c r="AD10" s="21"/>
      <c r="AE10" s="21"/>
      <c r="AF10" s="26"/>
      <c r="AG10" s="21"/>
      <c r="AH10" s="21"/>
      <c r="AI10" s="49"/>
      <c r="AJ10" s="21"/>
      <c r="AK10" s="21"/>
      <c r="AL10" s="21"/>
      <c r="AM10" s="21"/>
      <c r="AN10" s="21"/>
      <c r="AO10" s="22"/>
      <c r="AP10" s="21"/>
      <c r="AQ10" s="21"/>
      <c r="AR10" s="21"/>
      <c r="AS10" s="21"/>
      <c r="AT10" s="21"/>
      <c r="AU10" s="21"/>
      <c r="AV10" s="21"/>
      <c r="AW10" s="21"/>
      <c r="AX10" s="21"/>
      <c r="AY10" s="235"/>
      <c r="AZ10" s="44"/>
      <c r="BA10" s="44"/>
      <c r="BB10" s="44"/>
      <c r="BC10" s="44"/>
      <c r="BD10" s="44"/>
      <c r="BE10" s="44"/>
      <c r="BF10" s="44"/>
      <c r="BG10" s="44"/>
      <c r="BH10" s="44"/>
      <c r="BI10" s="42"/>
      <c r="BJ10" s="43"/>
      <c r="BK10" s="44"/>
      <c r="BL10" s="44"/>
      <c r="BM10" s="44"/>
      <c r="BN10" s="44"/>
      <c r="BO10" s="44"/>
      <c r="BP10" s="44"/>
      <c r="BQ10" s="44"/>
      <c r="BR10" s="44"/>
      <c r="BS10" s="42"/>
      <c r="BT10" s="43"/>
      <c r="BU10" s="44"/>
      <c r="BV10" s="44"/>
      <c r="BW10" s="44"/>
      <c r="BX10" s="44"/>
      <c r="BY10" s="44"/>
      <c r="BZ10" s="44"/>
      <c r="CA10" s="44"/>
      <c r="CB10" s="44"/>
      <c r="CC10" s="44"/>
      <c r="CD10" s="43"/>
      <c r="CE10" s="44"/>
      <c r="CF10" s="44"/>
      <c r="CG10" s="44"/>
      <c r="CH10" s="44"/>
      <c r="CI10" s="44"/>
      <c r="CJ10" s="44"/>
      <c r="CK10" s="44"/>
      <c r="CL10" s="42"/>
    </row>
    <row r="11" spans="1:91" x14ac:dyDescent="0.2">
      <c r="A11" s="3" t="s">
        <v>0</v>
      </c>
      <c r="B11" s="26"/>
      <c r="E11" s="297"/>
      <c r="I11" s="21"/>
      <c r="J11" s="163"/>
      <c r="K11" s="22"/>
      <c r="L11" s="26"/>
      <c r="M11" s="21"/>
      <c r="N11" s="21"/>
      <c r="O11" s="21"/>
      <c r="P11" s="21"/>
      <c r="Q11" s="49"/>
      <c r="R11" s="49"/>
      <c r="S11" s="49"/>
      <c r="T11" s="49"/>
      <c r="U11" s="57"/>
      <c r="V11" s="172" t="s">
        <v>45</v>
      </c>
      <c r="W11" s="49"/>
      <c r="X11" s="49"/>
      <c r="Y11" s="49"/>
      <c r="Z11" s="49"/>
      <c r="AA11" s="49"/>
      <c r="AB11" s="21"/>
      <c r="AC11" s="21"/>
      <c r="AD11" s="21"/>
      <c r="AE11" s="258"/>
      <c r="AF11" s="259"/>
      <c r="AG11" s="21"/>
      <c r="AH11" s="21"/>
      <c r="AI11" s="21"/>
      <c r="AJ11" s="21"/>
      <c r="AK11" s="21"/>
      <c r="AL11" s="21"/>
      <c r="AM11" s="21"/>
      <c r="AN11" s="21"/>
      <c r="AO11" s="22"/>
      <c r="AP11" s="21"/>
      <c r="AQ11" s="21"/>
      <c r="AR11" s="21"/>
      <c r="AS11" s="21"/>
      <c r="AT11" s="21"/>
      <c r="AU11" s="21"/>
      <c r="AV11" s="21"/>
      <c r="AW11" s="21"/>
      <c r="AX11" s="258"/>
      <c r="AY11" s="237"/>
      <c r="AZ11" s="44"/>
      <c r="BA11" s="44"/>
      <c r="BB11" s="44"/>
      <c r="BC11" s="44"/>
      <c r="BD11" s="44"/>
      <c r="BE11" s="44"/>
      <c r="BF11" s="44"/>
      <c r="BG11" s="44"/>
      <c r="BH11" s="44"/>
      <c r="BI11" s="42"/>
      <c r="BJ11" s="43"/>
      <c r="BK11" s="44"/>
      <c r="BL11" s="44"/>
      <c r="BM11" s="44"/>
      <c r="BN11" s="44"/>
      <c r="BO11" s="44"/>
      <c r="BP11" s="44"/>
      <c r="BQ11" s="44"/>
      <c r="BR11" s="44"/>
      <c r="BS11" s="42"/>
      <c r="BT11" s="43"/>
      <c r="BU11" s="44"/>
      <c r="BV11" s="44"/>
      <c r="BW11" s="44"/>
      <c r="BX11" s="44"/>
      <c r="BY11" s="44"/>
      <c r="BZ11" s="44"/>
      <c r="CA11" s="44"/>
      <c r="CB11" s="44"/>
      <c r="CC11" s="44"/>
      <c r="CD11" s="43"/>
      <c r="CE11" s="44"/>
      <c r="CF11" s="44"/>
      <c r="CG11" s="44"/>
      <c r="CH11" s="44"/>
      <c r="CI11" s="44"/>
      <c r="CJ11" s="44"/>
      <c r="CK11" s="44"/>
      <c r="CL11" s="42"/>
    </row>
    <row r="12" spans="1:91" x14ac:dyDescent="0.2">
      <c r="A12" s="3" t="s">
        <v>2</v>
      </c>
      <c r="B12" s="16"/>
      <c r="C12" s="261"/>
      <c r="D12" s="261"/>
      <c r="I12" s="14"/>
      <c r="J12" s="14"/>
      <c r="K12" s="15"/>
      <c r="L12" s="16"/>
      <c r="M12" s="14"/>
      <c r="N12" s="14"/>
      <c r="O12" s="29"/>
      <c r="P12" s="14"/>
      <c r="Q12" s="29"/>
      <c r="R12" s="29"/>
      <c r="S12" s="29"/>
      <c r="T12" s="29"/>
      <c r="U12" s="55"/>
      <c r="V12" s="132"/>
      <c r="W12" s="29"/>
      <c r="X12" s="29"/>
      <c r="Y12" s="29"/>
      <c r="Z12" s="29"/>
      <c r="AA12" s="29"/>
      <c r="AB12" s="14"/>
      <c r="AC12" s="14"/>
      <c r="AD12" s="14"/>
      <c r="AE12" s="14"/>
      <c r="AF12" s="16"/>
      <c r="AG12" s="14"/>
      <c r="AH12" s="14"/>
      <c r="AI12" s="14"/>
      <c r="AJ12" s="14"/>
      <c r="AK12" s="14"/>
      <c r="AL12" s="14"/>
      <c r="AM12" s="14"/>
      <c r="AN12" s="29"/>
      <c r="AO12" s="15"/>
      <c r="AP12" s="14"/>
      <c r="AQ12" s="14"/>
      <c r="AR12" s="14"/>
      <c r="AS12" s="14"/>
      <c r="AT12" s="14"/>
      <c r="AU12" s="14"/>
      <c r="AV12" s="14"/>
      <c r="AW12" s="14"/>
      <c r="AX12" s="14"/>
      <c r="AY12" s="236"/>
      <c r="AZ12" s="37"/>
      <c r="BA12" s="37"/>
      <c r="BB12" s="37"/>
      <c r="BC12" s="37"/>
      <c r="BD12" s="37"/>
      <c r="BE12" s="37"/>
      <c r="BF12" s="37"/>
      <c r="BG12" s="37"/>
      <c r="BH12" s="37"/>
      <c r="BI12" s="35"/>
      <c r="BJ12" s="36"/>
      <c r="BK12" s="37"/>
      <c r="BL12" s="37"/>
      <c r="BM12" s="37"/>
      <c r="BN12" s="37"/>
      <c r="BO12" s="37"/>
      <c r="BP12" s="37"/>
      <c r="BQ12" s="37"/>
      <c r="BR12" s="37"/>
      <c r="BS12" s="35"/>
      <c r="BT12" s="36"/>
      <c r="BU12" s="37"/>
      <c r="BV12" s="37"/>
      <c r="BW12" s="37"/>
      <c r="BX12" s="37"/>
      <c r="BY12" s="37"/>
      <c r="BZ12" s="37"/>
      <c r="CA12" s="37"/>
      <c r="CB12" s="37"/>
      <c r="CC12" s="37"/>
      <c r="CD12" s="36"/>
      <c r="CE12" s="37"/>
      <c r="CF12" s="37"/>
      <c r="CG12" s="37"/>
      <c r="CH12" s="37"/>
      <c r="CI12" s="37"/>
      <c r="CJ12" s="37"/>
      <c r="CK12" s="37"/>
      <c r="CL12" s="35"/>
    </row>
    <row r="13" spans="1:91" s="142" customFormat="1" x14ac:dyDescent="0.2">
      <c r="A13" s="155" t="s">
        <v>4</v>
      </c>
      <c r="B13" s="306"/>
      <c r="C13" s="307"/>
      <c r="D13" s="307"/>
      <c r="E13" s="307"/>
      <c r="F13" s="307"/>
      <c r="G13" s="308"/>
      <c r="H13" s="307"/>
      <c r="I13" s="307"/>
      <c r="J13" s="307"/>
      <c r="K13" s="309"/>
      <c r="L13" s="306"/>
      <c r="M13" s="307"/>
      <c r="N13" s="307"/>
      <c r="O13" s="308"/>
      <c r="P13" s="307"/>
      <c r="Q13" s="307"/>
      <c r="R13" s="307"/>
      <c r="S13" s="307"/>
      <c r="T13" s="307"/>
      <c r="U13" s="310"/>
      <c r="V13" s="306"/>
      <c r="W13" s="307"/>
      <c r="X13" s="307"/>
      <c r="Y13" s="307"/>
      <c r="Z13" s="307"/>
      <c r="AA13" s="307"/>
      <c r="AB13" s="307"/>
      <c r="AC13" s="307"/>
      <c r="AD13" s="307"/>
      <c r="AE13" s="308"/>
      <c r="AF13" s="306"/>
      <c r="AG13" s="307"/>
      <c r="AH13" s="307"/>
      <c r="AI13" s="307"/>
      <c r="AJ13" s="308"/>
      <c r="AK13" s="307"/>
      <c r="AL13" s="307"/>
      <c r="AM13" s="307"/>
      <c r="AN13" s="307"/>
      <c r="AO13" s="310"/>
      <c r="AP13" s="307"/>
      <c r="AQ13" s="307"/>
      <c r="AR13" s="307"/>
      <c r="AS13" s="307"/>
      <c r="AT13" s="307"/>
      <c r="AU13" s="307"/>
      <c r="AV13" s="307"/>
      <c r="AW13" s="307"/>
      <c r="AX13" s="307"/>
      <c r="AY13" s="311"/>
      <c r="AZ13" s="312"/>
      <c r="BA13" s="313"/>
      <c r="BB13" s="312"/>
      <c r="BC13" s="312"/>
      <c r="BD13" s="312"/>
      <c r="BE13" s="312"/>
      <c r="BF13" s="312"/>
      <c r="BG13" s="312"/>
      <c r="BH13" s="312"/>
      <c r="BI13" s="314"/>
      <c r="BJ13" s="315"/>
      <c r="BK13" s="312"/>
      <c r="BL13" s="312"/>
      <c r="BM13" s="312"/>
      <c r="BN13" s="312"/>
      <c r="BO13" s="312"/>
      <c r="BP13" s="312"/>
      <c r="BQ13" s="312"/>
      <c r="BR13" s="312"/>
      <c r="BS13" s="314"/>
      <c r="BT13" s="315"/>
      <c r="BU13" s="312"/>
      <c r="BV13" s="312"/>
      <c r="BW13" s="312"/>
      <c r="BX13" s="312"/>
      <c r="BY13" s="312"/>
      <c r="BZ13" s="312"/>
      <c r="CA13" s="312"/>
      <c r="CB13" s="312"/>
      <c r="CC13" s="312"/>
      <c r="CD13" s="315"/>
      <c r="CE13" s="312"/>
      <c r="CF13" s="312"/>
      <c r="CG13" s="312"/>
      <c r="CH13" s="312"/>
      <c r="CI13" s="312"/>
      <c r="CJ13" s="312"/>
      <c r="CK13" s="312"/>
      <c r="CL13" s="314"/>
    </row>
    <row r="14" spans="1:91" s="141" customFormat="1" x14ac:dyDescent="0.2">
      <c r="A14" s="156" t="s">
        <v>3</v>
      </c>
      <c r="B14" s="288"/>
      <c r="C14" s="289"/>
      <c r="D14" s="289"/>
      <c r="E14" s="289"/>
      <c r="F14" s="289"/>
      <c r="G14" s="289"/>
      <c r="H14" s="289"/>
      <c r="I14" s="289"/>
      <c r="J14" s="289"/>
      <c r="K14" s="292"/>
      <c r="L14" s="288"/>
      <c r="M14" s="289"/>
      <c r="N14" s="333"/>
      <c r="O14" s="289"/>
      <c r="P14" s="289"/>
      <c r="Q14" s="289"/>
      <c r="R14" s="289"/>
      <c r="S14" s="289"/>
      <c r="T14" s="289"/>
      <c r="U14" s="292"/>
      <c r="V14" s="288"/>
      <c r="W14" s="289"/>
      <c r="X14" s="289"/>
      <c r="Y14" s="289"/>
      <c r="Z14" s="289"/>
      <c r="AA14" s="289"/>
      <c r="AB14" s="289"/>
      <c r="AC14" s="289"/>
      <c r="AD14" s="289"/>
      <c r="AE14" s="289"/>
      <c r="AF14" s="288"/>
      <c r="AG14" s="289"/>
      <c r="AH14" s="289"/>
      <c r="AI14" s="289"/>
      <c r="AJ14" s="289"/>
      <c r="AK14" s="289"/>
      <c r="AL14" s="291"/>
      <c r="AM14" s="289"/>
      <c r="AN14" s="289"/>
      <c r="AO14" s="292"/>
      <c r="AP14" s="289"/>
      <c r="AQ14" s="289"/>
      <c r="AR14" s="289"/>
      <c r="AS14" s="289"/>
      <c r="AT14" s="289"/>
      <c r="AU14" s="289"/>
      <c r="AV14" s="289"/>
      <c r="AW14" s="289"/>
      <c r="AX14" s="289"/>
      <c r="AY14" s="293"/>
      <c r="AZ14" s="294"/>
      <c r="BA14" s="334"/>
      <c r="BB14" s="294"/>
      <c r="BC14" s="294"/>
      <c r="BD14" s="294"/>
      <c r="BE14" s="294"/>
      <c r="BF14" s="294"/>
      <c r="BG14" s="294"/>
      <c r="BH14" s="294"/>
      <c r="BI14" s="295"/>
      <c r="BJ14" s="296"/>
      <c r="BK14" s="294"/>
      <c r="BL14" s="294"/>
      <c r="BM14" s="294"/>
      <c r="BN14" s="294"/>
      <c r="BO14" s="294"/>
      <c r="BP14" s="294"/>
      <c r="BQ14" s="294"/>
      <c r="BR14" s="294"/>
      <c r="BS14" s="295"/>
      <c r="BT14" s="296"/>
      <c r="BU14" s="294"/>
      <c r="BV14" s="294"/>
      <c r="BW14" s="294"/>
      <c r="BX14" s="294"/>
      <c r="BY14" s="294"/>
      <c r="BZ14" s="294"/>
      <c r="CA14" s="294"/>
      <c r="CB14" s="294"/>
      <c r="CC14" s="294"/>
      <c r="CD14" s="296"/>
      <c r="CE14" s="294"/>
      <c r="CF14" s="294"/>
      <c r="CG14" s="294"/>
      <c r="CH14" s="294"/>
      <c r="CI14" s="294"/>
      <c r="CJ14" s="294"/>
      <c r="CK14" s="294"/>
      <c r="CL14" s="295"/>
    </row>
    <row r="15" spans="1:91" x14ac:dyDescent="0.2">
      <c r="A15" s="3" t="s">
        <v>145</v>
      </c>
      <c r="B15" s="16"/>
      <c r="C15" s="14"/>
      <c r="D15" s="14"/>
      <c r="E15" s="14"/>
      <c r="F15" s="14"/>
      <c r="G15" s="14"/>
      <c r="H15" s="14"/>
      <c r="I15" s="14"/>
      <c r="J15" s="14"/>
      <c r="K15" s="15"/>
      <c r="L15" s="16"/>
      <c r="M15" s="14"/>
      <c r="N15" s="14"/>
      <c r="O15" s="14"/>
      <c r="P15" s="14"/>
      <c r="Q15" s="14"/>
      <c r="R15" s="14"/>
      <c r="S15" s="14"/>
      <c r="T15" s="14"/>
      <c r="U15" s="15"/>
      <c r="V15" s="16"/>
      <c r="W15" s="14"/>
      <c r="X15" s="14"/>
      <c r="Y15" s="14"/>
      <c r="Z15" s="14"/>
      <c r="AA15" s="14"/>
      <c r="AB15" s="14"/>
      <c r="AC15" s="14"/>
      <c r="AD15" s="14"/>
      <c r="AE15" s="14"/>
      <c r="AF15" s="16"/>
      <c r="AG15" s="14"/>
      <c r="AH15" s="14"/>
      <c r="AI15" s="14"/>
      <c r="AJ15" s="14"/>
      <c r="AK15" s="14"/>
      <c r="AL15" s="14"/>
      <c r="AM15" s="14"/>
      <c r="AN15" s="14"/>
      <c r="AO15" s="15"/>
      <c r="AP15" s="14"/>
      <c r="AQ15" s="14"/>
      <c r="AR15" s="14"/>
      <c r="AS15" s="14"/>
      <c r="AT15" s="14"/>
      <c r="AU15" s="14"/>
      <c r="AV15" s="14"/>
      <c r="AW15" s="14"/>
      <c r="AX15" s="14"/>
      <c r="AY15" s="236"/>
      <c r="AZ15" s="37"/>
      <c r="BA15" s="38"/>
      <c r="BB15" s="37"/>
      <c r="BC15" s="37"/>
      <c r="BD15" s="37"/>
      <c r="BE15" s="37"/>
      <c r="BF15" s="37"/>
      <c r="BG15" s="37"/>
      <c r="BH15" s="37"/>
      <c r="BI15" s="35"/>
      <c r="BJ15" s="36"/>
      <c r="BK15" s="37"/>
      <c r="BL15" s="37"/>
      <c r="BM15" s="37"/>
      <c r="BN15" s="37"/>
      <c r="BO15" s="37"/>
      <c r="BP15" s="37"/>
      <c r="BQ15" s="37"/>
      <c r="BR15" s="37"/>
      <c r="BS15" s="35"/>
      <c r="BT15" s="36"/>
      <c r="BU15" s="37"/>
      <c r="BV15" s="37"/>
      <c r="BW15" s="37"/>
      <c r="BX15" s="37"/>
      <c r="BY15" s="37"/>
      <c r="BZ15" s="37"/>
      <c r="CA15" s="37"/>
      <c r="CB15" s="37"/>
      <c r="CC15" s="37"/>
      <c r="CD15" s="36"/>
      <c r="CE15" s="37"/>
      <c r="CF15" s="37"/>
      <c r="CG15" s="37"/>
      <c r="CH15" s="37"/>
      <c r="CI15" s="37"/>
      <c r="CJ15" s="37"/>
      <c r="CK15" s="37"/>
      <c r="CL15" s="35"/>
    </row>
    <row r="16" spans="1:91" s="142" customFormat="1" x14ac:dyDescent="0.2">
      <c r="A16" s="155" t="s">
        <v>5</v>
      </c>
      <c r="B16" s="306"/>
      <c r="C16" s="307"/>
      <c r="D16" s="307"/>
      <c r="E16" s="307"/>
      <c r="F16" s="307"/>
      <c r="G16" s="307"/>
      <c r="H16" s="307"/>
      <c r="I16" s="307"/>
      <c r="J16" s="307"/>
      <c r="K16" s="310"/>
      <c r="L16" s="306"/>
      <c r="M16" s="307"/>
      <c r="N16" s="307"/>
      <c r="O16" s="307"/>
      <c r="P16" s="307"/>
      <c r="Q16" s="307"/>
      <c r="R16" s="307"/>
      <c r="S16" s="307"/>
      <c r="T16" s="307"/>
      <c r="U16" s="310"/>
      <c r="V16" s="306"/>
      <c r="W16" s="307"/>
      <c r="X16" s="307"/>
      <c r="Y16" s="307"/>
      <c r="Z16" s="307"/>
      <c r="AA16" s="307"/>
      <c r="AB16" s="307"/>
      <c r="AC16" s="307"/>
      <c r="AD16" s="307"/>
      <c r="AE16" s="307"/>
      <c r="AF16" s="306"/>
      <c r="AG16" s="307"/>
      <c r="AH16" s="307"/>
      <c r="AI16" s="307"/>
      <c r="AJ16" s="307"/>
      <c r="AK16" s="307"/>
      <c r="AL16" s="307"/>
      <c r="AM16" s="307"/>
      <c r="AN16" s="307"/>
      <c r="AO16" s="310"/>
      <c r="AP16" s="307"/>
      <c r="AQ16" s="307"/>
      <c r="AR16" s="307"/>
      <c r="AS16" s="307"/>
      <c r="AT16" s="307"/>
      <c r="AU16" s="307"/>
      <c r="AV16" s="307"/>
      <c r="AW16" s="307"/>
      <c r="AX16" s="307"/>
      <c r="AY16" s="311"/>
      <c r="AZ16" s="313"/>
      <c r="BA16" s="313"/>
      <c r="BB16" s="313"/>
      <c r="BC16" s="313"/>
      <c r="BD16" s="312"/>
      <c r="BE16" s="312"/>
      <c r="BF16" s="312"/>
      <c r="BG16" s="312"/>
      <c r="BH16" s="312"/>
      <c r="BI16" s="314"/>
      <c r="BJ16" s="315"/>
      <c r="BK16" s="312"/>
      <c r="BL16" s="312"/>
      <c r="BM16" s="312"/>
      <c r="BN16" s="312"/>
      <c r="BO16" s="312"/>
      <c r="BP16" s="312"/>
      <c r="BQ16" s="312"/>
      <c r="BR16" s="312"/>
      <c r="BS16" s="314"/>
      <c r="BT16" s="315"/>
      <c r="BU16" s="312"/>
      <c r="BV16" s="312"/>
      <c r="BW16" s="312"/>
      <c r="BX16" s="312"/>
      <c r="BY16" s="312"/>
      <c r="BZ16" s="312"/>
      <c r="CA16" s="312"/>
      <c r="CB16" s="312"/>
      <c r="CC16" s="312"/>
      <c r="CD16" s="315"/>
      <c r="CE16" s="312"/>
      <c r="CF16" s="312"/>
      <c r="CG16" s="312"/>
      <c r="CH16" s="312"/>
      <c r="CI16" s="312"/>
      <c r="CJ16" s="312"/>
      <c r="CK16" s="312"/>
      <c r="CL16" s="314"/>
    </row>
    <row r="17" spans="1:90" s="141" customFormat="1" x14ac:dyDescent="0.2">
      <c r="A17" s="156" t="s">
        <v>85</v>
      </c>
      <c r="B17" s="288"/>
      <c r="C17" s="289"/>
      <c r="D17" s="289"/>
      <c r="E17" s="289"/>
      <c r="F17" s="289"/>
      <c r="G17" s="289"/>
      <c r="H17" s="289"/>
      <c r="I17" s="289"/>
      <c r="J17" s="289"/>
      <c r="K17" s="292"/>
      <c r="L17" s="288"/>
      <c r="M17" s="289"/>
      <c r="N17" s="289"/>
      <c r="O17" s="289"/>
      <c r="P17" s="289"/>
      <c r="Q17" s="289"/>
      <c r="R17" s="289"/>
      <c r="S17" s="289"/>
      <c r="T17" s="289"/>
      <c r="U17" s="292"/>
      <c r="V17" s="298"/>
      <c r="W17" s="289"/>
      <c r="X17" s="333"/>
      <c r="Y17" s="289"/>
      <c r="Z17" s="289"/>
      <c r="AA17" s="289"/>
      <c r="AB17" s="289"/>
      <c r="AC17" s="289"/>
      <c r="AD17" s="289"/>
      <c r="AE17" s="289"/>
      <c r="AF17" s="288"/>
      <c r="AG17" s="289"/>
      <c r="AH17" s="289"/>
      <c r="AI17" s="289"/>
      <c r="AJ17" s="289"/>
      <c r="AK17" s="289"/>
      <c r="AL17" s="289"/>
      <c r="AM17" s="289"/>
      <c r="AN17" s="289"/>
      <c r="AO17" s="290"/>
      <c r="AP17" s="289"/>
      <c r="AQ17" s="289"/>
      <c r="AR17" s="289"/>
      <c r="AS17" s="289"/>
      <c r="AT17" s="289"/>
      <c r="AU17" s="289"/>
      <c r="AV17" s="289"/>
      <c r="AW17" s="289"/>
      <c r="AX17" s="289"/>
      <c r="AY17" s="293"/>
      <c r="AZ17" s="294"/>
      <c r="BA17" s="334"/>
      <c r="BB17" s="294"/>
      <c r="BC17" s="294"/>
      <c r="BD17" s="294"/>
      <c r="BE17" s="294"/>
      <c r="BF17" s="294"/>
      <c r="BG17" s="294"/>
      <c r="BH17" s="294"/>
      <c r="BI17" s="295"/>
      <c r="BJ17" s="296"/>
      <c r="BK17" s="294"/>
      <c r="BL17" s="294"/>
      <c r="BM17" s="294"/>
      <c r="BN17" s="294"/>
      <c r="BO17" s="294"/>
      <c r="BP17" s="294"/>
      <c r="BQ17" s="294"/>
      <c r="BR17" s="294"/>
      <c r="BS17" s="295"/>
      <c r="BT17" s="296"/>
      <c r="BU17" s="294"/>
      <c r="BV17" s="294"/>
      <c r="BW17" s="294"/>
      <c r="BX17" s="294"/>
      <c r="BY17" s="294"/>
      <c r="BZ17" s="294"/>
      <c r="CA17" s="294"/>
      <c r="CB17" s="294"/>
      <c r="CC17" s="294"/>
      <c r="CD17" s="296"/>
      <c r="CE17" s="294"/>
      <c r="CF17" s="294"/>
      <c r="CG17" s="294"/>
      <c r="CH17" s="294"/>
      <c r="CI17" s="294"/>
      <c r="CJ17" s="294"/>
      <c r="CK17" s="294"/>
      <c r="CL17" s="295"/>
    </row>
    <row r="18" spans="1:90" s="142" customFormat="1" x14ac:dyDescent="0.2">
      <c r="A18" s="155" t="s">
        <v>252</v>
      </c>
      <c r="B18" s="306"/>
      <c r="C18" s="307"/>
      <c r="D18" s="307"/>
      <c r="E18" s="307"/>
      <c r="F18" s="307"/>
      <c r="G18" s="307"/>
      <c r="H18" s="307"/>
      <c r="I18" s="307"/>
      <c r="J18" s="307"/>
      <c r="K18" s="310"/>
      <c r="L18" s="306"/>
      <c r="M18" s="307"/>
      <c r="N18" s="307"/>
      <c r="O18" s="307"/>
      <c r="P18" s="307"/>
      <c r="Q18" s="307"/>
      <c r="R18" s="307"/>
      <c r="S18" s="307"/>
      <c r="T18" s="307"/>
      <c r="U18" s="310"/>
      <c r="V18" s="316"/>
      <c r="W18" s="307"/>
      <c r="X18" s="343"/>
      <c r="Y18" s="307"/>
      <c r="Z18" s="307"/>
      <c r="AA18" s="307"/>
      <c r="AB18" s="307"/>
      <c r="AC18" s="307"/>
      <c r="AD18" s="307"/>
      <c r="AE18" s="307"/>
      <c r="AF18" s="306"/>
      <c r="AG18" s="307"/>
      <c r="AH18" s="307"/>
      <c r="AI18" s="307"/>
      <c r="AJ18" s="307"/>
      <c r="AK18" s="307"/>
      <c r="AL18" s="307"/>
      <c r="AM18" s="307"/>
      <c r="AN18" s="307"/>
      <c r="AO18" s="309"/>
      <c r="AP18" s="307"/>
      <c r="AQ18" s="307"/>
      <c r="AR18" s="307"/>
      <c r="AS18" s="307"/>
      <c r="AT18" s="307"/>
      <c r="AU18" s="307"/>
      <c r="AV18" s="307"/>
      <c r="AW18" s="307"/>
      <c r="AX18" s="307"/>
      <c r="AY18" s="311"/>
      <c r="AZ18" s="312"/>
      <c r="BA18" s="313"/>
      <c r="BB18" s="312"/>
      <c r="BC18" s="312"/>
      <c r="BD18" s="312"/>
      <c r="BE18" s="312"/>
      <c r="BF18" s="312"/>
      <c r="BG18" s="312"/>
      <c r="BH18" s="312"/>
      <c r="BI18" s="314"/>
      <c r="BJ18" s="315"/>
      <c r="BK18" s="312"/>
      <c r="BL18" s="312"/>
      <c r="BM18" s="312"/>
      <c r="BN18" s="312"/>
      <c r="BO18" s="312"/>
      <c r="BP18" s="312"/>
      <c r="BQ18" s="312"/>
      <c r="BR18" s="312"/>
      <c r="BS18" s="314"/>
      <c r="BT18" s="315"/>
      <c r="BU18" s="312"/>
      <c r="BV18" s="312"/>
      <c r="BW18" s="312"/>
      <c r="BX18" s="312"/>
      <c r="BY18" s="312"/>
      <c r="BZ18" s="312"/>
      <c r="CA18" s="312"/>
      <c r="CB18" s="312"/>
      <c r="CC18" s="312"/>
      <c r="CD18" s="315"/>
      <c r="CE18" s="312"/>
      <c r="CF18" s="312"/>
      <c r="CG18" s="312"/>
      <c r="CH18" s="312"/>
      <c r="CI18" s="312"/>
      <c r="CJ18" s="312"/>
      <c r="CK18" s="312"/>
      <c r="CL18" s="314"/>
    </row>
    <row r="19" spans="1:90" s="141" customFormat="1" x14ac:dyDescent="0.2">
      <c r="A19" s="156" t="s">
        <v>7</v>
      </c>
      <c r="B19" s="288"/>
      <c r="C19" s="289"/>
      <c r="D19" s="289"/>
      <c r="E19" s="289"/>
      <c r="F19" s="289"/>
      <c r="G19" s="289"/>
      <c r="H19" s="289"/>
      <c r="I19" s="289"/>
      <c r="J19" s="289"/>
      <c r="K19" s="292"/>
      <c r="L19" s="288"/>
      <c r="M19" s="289"/>
      <c r="N19" s="289"/>
      <c r="O19" s="289"/>
      <c r="P19" s="289"/>
      <c r="Q19" s="289"/>
      <c r="R19" s="289"/>
      <c r="S19" s="289"/>
      <c r="T19" s="289"/>
      <c r="U19" s="292"/>
      <c r="V19" s="288"/>
      <c r="W19" s="289"/>
      <c r="X19" s="289"/>
      <c r="Y19" s="289"/>
      <c r="Z19" s="289"/>
      <c r="AA19" s="289"/>
      <c r="AB19" s="289"/>
      <c r="AC19" s="289"/>
      <c r="AD19" s="289"/>
      <c r="AE19" s="289"/>
      <c r="AF19" s="288"/>
      <c r="AG19" s="289"/>
      <c r="AH19" s="289"/>
      <c r="AI19" s="289"/>
      <c r="AJ19" s="289"/>
      <c r="AK19" s="289"/>
      <c r="AL19" s="289"/>
      <c r="AM19" s="289"/>
      <c r="AN19" s="289"/>
      <c r="AO19" s="292"/>
      <c r="AP19" s="289"/>
      <c r="AQ19" s="289"/>
      <c r="AR19" s="289"/>
      <c r="AS19" s="289"/>
      <c r="AT19" s="289"/>
      <c r="AU19" s="289"/>
      <c r="AV19" s="289"/>
      <c r="AW19" s="289"/>
      <c r="AX19" s="289"/>
      <c r="AY19" s="293"/>
      <c r="AZ19" s="294"/>
      <c r="BA19" s="294"/>
      <c r="BB19" s="294"/>
      <c r="BC19" s="294"/>
      <c r="BD19" s="294"/>
      <c r="BE19" s="294"/>
      <c r="BF19" s="294"/>
      <c r="BG19" s="294"/>
      <c r="BH19" s="294"/>
      <c r="BI19" s="295"/>
      <c r="BJ19" s="296"/>
      <c r="BK19" s="294"/>
      <c r="BL19" s="294"/>
      <c r="BM19" s="294"/>
      <c r="BN19" s="294"/>
      <c r="BO19" s="294"/>
      <c r="BP19" s="294"/>
      <c r="BQ19" s="294"/>
      <c r="BR19" s="294"/>
      <c r="BS19" s="295"/>
      <c r="BT19" s="296"/>
      <c r="BU19" s="294"/>
      <c r="BV19" s="294"/>
      <c r="BW19" s="294"/>
      <c r="BX19" s="294"/>
      <c r="BY19" s="294"/>
      <c r="BZ19" s="294"/>
      <c r="CA19" s="294"/>
      <c r="CB19" s="294"/>
      <c r="CC19" s="294"/>
      <c r="CD19" s="296"/>
      <c r="CE19" s="294"/>
      <c r="CF19" s="294"/>
      <c r="CG19" s="294"/>
      <c r="CH19" s="294"/>
      <c r="CI19" s="294"/>
      <c r="CJ19" s="294"/>
      <c r="CK19" s="294"/>
      <c r="CL19" s="295"/>
    </row>
    <row r="20" spans="1:90" x14ac:dyDescent="0.2">
      <c r="A20" s="3" t="s">
        <v>113</v>
      </c>
      <c r="B20" s="16"/>
      <c r="C20" s="14"/>
      <c r="D20" s="14"/>
      <c r="E20" s="14"/>
      <c r="F20" s="14"/>
      <c r="G20" s="14"/>
      <c r="H20" s="14"/>
      <c r="I20" s="14"/>
      <c r="J20" s="14"/>
      <c r="K20" s="15"/>
      <c r="L20" s="16"/>
      <c r="M20" s="14"/>
      <c r="N20" s="14"/>
      <c r="O20" s="14"/>
      <c r="P20" s="14"/>
      <c r="Q20" s="14"/>
      <c r="R20" s="14"/>
      <c r="S20" s="14"/>
      <c r="T20" s="14"/>
      <c r="U20" s="15"/>
      <c r="V20" s="16"/>
      <c r="W20" s="14"/>
      <c r="X20" s="14"/>
      <c r="Y20" s="14"/>
      <c r="Z20" s="14"/>
      <c r="AA20" s="14"/>
      <c r="AB20" s="14"/>
      <c r="AC20" s="14"/>
      <c r="AD20" s="14"/>
      <c r="AE20" s="14"/>
      <c r="AF20" s="16"/>
      <c r="AG20" s="14"/>
      <c r="AH20" s="14"/>
      <c r="AI20" s="14"/>
      <c r="AJ20" s="14"/>
      <c r="AK20" s="14"/>
      <c r="AL20" s="14"/>
      <c r="AM20" s="14"/>
      <c r="AN20" s="14"/>
      <c r="AO20" s="15"/>
      <c r="AP20" s="14"/>
      <c r="AQ20" s="14"/>
      <c r="AR20" s="14"/>
      <c r="AS20" s="14"/>
      <c r="AT20" s="14"/>
      <c r="AU20" s="14"/>
      <c r="AV20" s="14"/>
      <c r="AW20" s="14"/>
      <c r="AX20" s="14"/>
      <c r="AY20" s="236"/>
      <c r="AZ20" s="37"/>
      <c r="BA20" s="37"/>
      <c r="BB20" s="37"/>
      <c r="BC20" s="37"/>
      <c r="BD20" s="37"/>
      <c r="BE20" s="37"/>
      <c r="BF20" s="37"/>
      <c r="BG20" s="37"/>
      <c r="BH20" s="37"/>
      <c r="BI20" s="35"/>
      <c r="BJ20" s="36"/>
      <c r="BK20" s="37"/>
      <c r="BL20" s="37"/>
      <c r="BM20" s="37"/>
      <c r="BN20" s="37"/>
      <c r="BO20" s="37"/>
      <c r="BP20" s="37"/>
      <c r="BQ20" s="37"/>
      <c r="BR20" s="37"/>
      <c r="BS20" s="35"/>
      <c r="BT20" s="36"/>
      <c r="BU20" s="37"/>
      <c r="BV20" s="37"/>
      <c r="BW20" s="37"/>
      <c r="BX20" s="37"/>
      <c r="BY20" s="37"/>
      <c r="BZ20" s="37"/>
      <c r="CA20" s="37"/>
      <c r="CB20" s="37"/>
      <c r="CC20" s="37"/>
      <c r="CD20" s="36"/>
      <c r="CE20" s="37"/>
      <c r="CF20" s="37"/>
      <c r="CG20" s="37"/>
      <c r="CH20" s="37"/>
      <c r="CI20" s="37"/>
      <c r="CJ20" s="37"/>
      <c r="CK20" s="37"/>
      <c r="CL20" s="35"/>
    </row>
    <row r="21" spans="1:90" s="142" customFormat="1" x14ac:dyDescent="0.2">
      <c r="A21" s="155" t="s">
        <v>526</v>
      </c>
      <c r="B21" s="306"/>
      <c r="C21" s="307"/>
      <c r="D21" s="307"/>
      <c r="E21" s="307"/>
      <c r="F21" s="307"/>
      <c r="G21" s="307"/>
      <c r="H21" s="307"/>
      <c r="I21" s="307"/>
      <c r="J21" s="307"/>
      <c r="K21" s="310"/>
      <c r="L21" s="306"/>
      <c r="M21" s="307"/>
      <c r="N21" s="307"/>
      <c r="O21" s="307"/>
      <c r="P21" s="307"/>
      <c r="Q21" s="307"/>
      <c r="R21" s="307"/>
      <c r="S21" s="307"/>
      <c r="T21" s="307"/>
      <c r="U21" s="310"/>
      <c r="V21" s="306"/>
      <c r="W21" s="307"/>
      <c r="X21" s="307"/>
      <c r="Y21" s="307"/>
      <c r="Z21" s="307"/>
      <c r="AA21" s="307"/>
      <c r="AB21" s="307"/>
      <c r="AC21" s="307"/>
      <c r="AD21" s="307"/>
      <c r="AE21" s="307"/>
      <c r="AF21" s="306"/>
      <c r="AG21" s="307"/>
      <c r="AH21" s="307"/>
      <c r="AI21" s="307"/>
      <c r="AJ21" s="307"/>
      <c r="AK21" s="307"/>
      <c r="AL21" s="307"/>
      <c r="AM21" s="307"/>
      <c r="AN21" s="307"/>
      <c r="AO21" s="310"/>
      <c r="AP21" s="307"/>
      <c r="AQ21" s="307"/>
      <c r="AR21" s="307"/>
      <c r="AS21" s="307"/>
      <c r="AT21" s="307"/>
      <c r="AU21" s="307"/>
      <c r="AV21" s="307"/>
      <c r="AW21" s="307"/>
      <c r="AX21" s="307"/>
      <c r="AY21" s="311"/>
      <c r="AZ21" s="312"/>
      <c r="BA21" s="312"/>
      <c r="BB21" s="312"/>
      <c r="BC21" s="312"/>
      <c r="BD21" s="312"/>
      <c r="BE21" s="312"/>
      <c r="BF21" s="312"/>
      <c r="BG21" s="312"/>
      <c r="BH21" s="312"/>
      <c r="BI21" s="314"/>
      <c r="BJ21" s="315"/>
      <c r="BK21" s="312"/>
      <c r="BL21" s="312"/>
      <c r="BM21" s="312"/>
      <c r="BN21" s="312"/>
      <c r="BO21" s="312"/>
      <c r="BP21" s="312"/>
      <c r="BQ21" s="312"/>
      <c r="BR21" s="312"/>
      <c r="BS21" s="314"/>
      <c r="BT21" s="315"/>
      <c r="BU21" s="312"/>
      <c r="BV21" s="312"/>
      <c r="BW21" s="312"/>
      <c r="BX21" s="312"/>
      <c r="BY21" s="312"/>
      <c r="BZ21" s="312"/>
      <c r="CA21" s="312"/>
      <c r="CB21" s="312"/>
      <c r="CC21" s="312"/>
      <c r="CD21" s="315"/>
      <c r="CE21" s="312"/>
      <c r="CF21" s="312"/>
      <c r="CG21" s="312"/>
      <c r="CH21" s="312"/>
      <c r="CI21" s="312"/>
      <c r="CJ21" s="312"/>
      <c r="CK21" s="312"/>
      <c r="CL21" s="314"/>
    </row>
    <row r="22" spans="1:90" s="141" customFormat="1" x14ac:dyDescent="0.2">
      <c r="A22" s="156" t="s">
        <v>10</v>
      </c>
      <c r="B22" s="288"/>
      <c r="C22" s="289"/>
      <c r="D22" s="289"/>
      <c r="E22" s="289"/>
      <c r="F22" s="289"/>
      <c r="G22" s="289"/>
      <c r="H22" s="289"/>
      <c r="I22" s="289"/>
      <c r="J22" s="289"/>
      <c r="K22" s="292"/>
      <c r="L22" s="288"/>
      <c r="M22" s="289"/>
      <c r="N22" s="289"/>
      <c r="O22" s="289"/>
      <c r="P22" s="289"/>
      <c r="Q22" s="289"/>
      <c r="R22" s="289"/>
      <c r="S22" s="289"/>
      <c r="T22" s="289"/>
      <c r="U22" s="290"/>
      <c r="V22" s="288"/>
      <c r="W22" s="289"/>
      <c r="X22" s="289"/>
      <c r="Y22" s="289"/>
      <c r="Z22" s="289"/>
      <c r="AA22" s="289"/>
      <c r="AB22" s="289"/>
      <c r="AC22" s="289"/>
      <c r="AD22" s="289"/>
      <c r="AE22" s="289"/>
      <c r="AF22" s="288"/>
      <c r="AG22" s="289"/>
      <c r="AH22" s="289"/>
      <c r="AI22" s="289"/>
      <c r="AJ22" s="289"/>
      <c r="AK22" s="289"/>
      <c r="AL22" s="289"/>
      <c r="AM22" s="289"/>
      <c r="AN22" s="289"/>
      <c r="AO22" s="292"/>
      <c r="AP22" s="289"/>
      <c r="AQ22" s="289"/>
      <c r="AR22" s="289"/>
      <c r="AS22" s="289"/>
      <c r="AT22" s="289"/>
      <c r="AU22" s="289"/>
      <c r="AV22" s="289"/>
      <c r="AW22" s="289"/>
      <c r="AX22" s="289"/>
      <c r="AY22" s="293"/>
      <c r="AZ22" s="294"/>
      <c r="BA22" s="294"/>
      <c r="BB22" s="294"/>
      <c r="BC22" s="294"/>
      <c r="BD22" s="294"/>
      <c r="BE22" s="294"/>
      <c r="BF22" s="294"/>
      <c r="BG22" s="294"/>
      <c r="BH22" s="294"/>
      <c r="BI22" s="295"/>
      <c r="BJ22" s="296"/>
      <c r="BK22" s="294"/>
      <c r="BL22" s="294"/>
      <c r="BM22" s="294"/>
      <c r="BN22" s="294"/>
      <c r="BO22" s="294"/>
      <c r="BP22" s="294"/>
      <c r="BQ22" s="294"/>
      <c r="BR22" s="294"/>
      <c r="BS22" s="295"/>
      <c r="BT22" s="296"/>
      <c r="BU22" s="294"/>
      <c r="BV22" s="294"/>
      <c r="BW22" s="294"/>
      <c r="BX22" s="294"/>
      <c r="BY22" s="294"/>
      <c r="BZ22" s="294"/>
      <c r="CA22" s="294"/>
      <c r="CB22" s="294"/>
      <c r="CC22" s="294"/>
      <c r="CD22" s="296"/>
      <c r="CE22" s="294"/>
      <c r="CF22" s="294"/>
      <c r="CG22" s="294"/>
      <c r="CH22" s="294"/>
      <c r="CI22" s="294"/>
      <c r="CJ22" s="294"/>
      <c r="CK22" s="294"/>
      <c r="CL22" s="295"/>
    </row>
    <row r="23" spans="1:90" x14ac:dyDescent="0.2">
      <c r="A23" s="3" t="s">
        <v>183</v>
      </c>
      <c r="B23" s="16"/>
      <c r="C23" s="14"/>
      <c r="D23" s="14"/>
      <c r="E23" s="14"/>
      <c r="F23" s="14"/>
      <c r="G23" s="14"/>
      <c r="H23" s="14"/>
      <c r="I23" s="14"/>
      <c r="J23" s="14"/>
      <c r="K23" s="15"/>
      <c r="L23" s="16"/>
      <c r="M23" s="14"/>
      <c r="N23" s="14"/>
      <c r="O23" s="14"/>
      <c r="P23" s="14"/>
      <c r="Q23" s="14"/>
      <c r="R23" s="14"/>
      <c r="S23" s="14"/>
      <c r="T23" s="14"/>
      <c r="U23" s="15"/>
      <c r="V23" s="16"/>
      <c r="W23" s="14"/>
      <c r="X23" s="14"/>
      <c r="Y23" s="14"/>
      <c r="Z23" s="14"/>
      <c r="AA23" s="14"/>
      <c r="AB23" s="14"/>
      <c r="AC23" s="14"/>
      <c r="AD23" s="14"/>
      <c r="AE23" s="14"/>
      <c r="AF23" s="16"/>
      <c r="AG23" s="14"/>
      <c r="AH23" s="14"/>
      <c r="AI23" s="14"/>
      <c r="AJ23" s="14"/>
      <c r="AK23" s="14"/>
      <c r="AL23" s="14"/>
      <c r="AM23" s="14"/>
      <c r="AN23" s="14"/>
      <c r="AO23" s="15"/>
      <c r="AP23" s="14"/>
      <c r="AQ23" s="14"/>
      <c r="AR23" s="14"/>
      <c r="AS23" s="14"/>
      <c r="AT23" s="14"/>
      <c r="AU23" s="14"/>
      <c r="AV23" s="14"/>
      <c r="AW23" s="14"/>
      <c r="AX23" s="14"/>
      <c r="AY23" s="236"/>
      <c r="AZ23" s="37"/>
      <c r="BA23" s="37"/>
      <c r="BB23" s="37"/>
      <c r="BC23" s="37"/>
      <c r="BD23" s="37"/>
      <c r="BE23" s="37"/>
      <c r="BF23" s="37"/>
      <c r="BG23" s="37"/>
      <c r="BH23" s="37"/>
      <c r="BI23" s="35"/>
      <c r="BJ23" s="36"/>
      <c r="BK23" s="37"/>
      <c r="BL23" s="37"/>
      <c r="BM23" s="37"/>
      <c r="BN23" s="37"/>
      <c r="BO23" s="37"/>
      <c r="BP23" s="37"/>
      <c r="BQ23" s="37"/>
      <c r="BR23" s="37"/>
      <c r="BS23" s="35"/>
      <c r="BT23" s="36"/>
      <c r="BU23" s="37"/>
      <c r="BV23" s="37"/>
      <c r="BW23" s="37"/>
      <c r="BX23" s="37"/>
      <c r="BY23" s="37"/>
      <c r="BZ23" s="37"/>
      <c r="CA23" s="37"/>
      <c r="CB23" s="37"/>
      <c r="CC23" s="37"/>
      <c r="CD23" s="36"/>
      <c r="CE23" s="37"/>
      <c r="CF23" s="37"/>
      <c r="CG23" s="37"/>
      <c r="CH23" s="37"/>
      <c r="CI23" s="37"/>
      <c r="CJ23" s="37"/>
      <c r="CK23" s="37"/>
      <c r="CL23" s="35"/>
    </row>
    <row r="24" spans="1:90" s="142" customFormat="1" x14ac:dyDescent="0.2">
      <c r="A24" s="155" t="s">
        <v>11</v>
      </c>
      <c r="B24" s="306"/>
      <c r="C24" s="307"/>
      <c r="D24" s="307"/>
      <c r="E24" s="307"/>
      <c r="F24" s="307"/>
      <c r="G24" s="307"/>
      <c r="H24" s="307"/>
      <c r="I24" s="307"/>
      <c r="J24" s="307"/>
      <c r="K24" s="310"/>
      <c r="L24" s="306"/>
      <c r="M24" s="307"/>
      <c r="N24" s="307"/>
      <c r="O24" s="307"/>
      <c r="P24" s="307"/>
      <c r="Q24" s="307"/>
      <c r="R24" s="307"/>
      <c r="S24" s="307"/>
      <c r="T24" s="308"/>
      <c r="U24" s="310"/>
      <c r="V24" s="306"/>
      <c r="W24" s="307"/>
      <c r="X24" s="307"/>
      <c r="Y24" s="307"/>
      <c r="Z24" s="307"/>
      <c r="AA24" s="307"/>
      <c r="AB24" s="307"/>
      <c r="AC24" s="307"/>
      <c r="AD24" s="307"/>
      <c r="AE24" s="307"/>
      <c r="AF24" s="306"/>
      <c r="AG24" s="307"/>
      <c r="AH24" s="307"/>
      <c r="AI24" s="307"/>
      <c r="AJ24" s="307"/>
      <c r="AK24" s="307"/>
      <c r="AL24" s="307"/>
      <c r="AM24" s="307"/>
      <c r="AN24" s="307"/>
      <c r="AO24" s="310"/>
      <c r="AP24" s="307"/>
      <c r="AQ24" s="307"/>
      <c r="AR24" s="307"/>
      <c r="AS24" s="307"/>
      <c r="AT24" s="307"/>
      <c r="AU24" s="307"/>
      <c r="AV24" s="307"/>
      <c r="AW24" s="307"/>
      <c r="AX24" s="307"/>
      <c r="AY24" s="311"/>
      <c r="AZ24" s="312"/>
      <c r="BA24" s="312"/>
      <c r="BB24" s="312"/>
      <c r="BC24" s="312"/>
      <c r="BD24" s="312"/>
      <c r="BE24" s="312"/>
      <c r="BF24" s="312"/>
      <c r="BG24" s="312"/>
      <c r="BH24" s="312"/>
      <c r="BI24" s="314"/>
      <c r="BJ24" s="315"/>
      <c r="BK24" s="312"/>
      <c r="BL24" s="312"/>
      <c r="BM24" s="312"/>
      <c r="BN24" s="312"/>
      <c r="BO24" s="312"/>
      <c r="BP24" s="312"/>
      <c r="BQ24" s="312"/>
      <c r="BR24" s="312"/>
      <c r="BS24" s="314"/>
      <c r="BT24" s="315"/>
      <c r="BU24" s="312"/>
      <c r="BV24" s="312"/>
      <c r="BW24" s="312"/>
      <c r="BX24" s="312"/>
      <c r="BY24" s="312"/>
      <c r="BZ24" s="312"/>
      <c r="CA24" s="312"/>
      <c r="CB24" s="312"/>
      <c r="CC24" s="312"/>
      <c r="CD24" s="315"/>
      <c r="CE24" s="312"/>
      <c r="CF24" s="312"/>
      <c r="CG24" s="312"/>
      <c r="CH24" s="312"/>
      <c r="CI24" s="312"/>
      <c r="CJ24" s="312"/>
      <c r="CK24" s="312"/>
      <c r="CL24" s="314"/>
    </row>
    <row r="25" spans="1:90" x14ac:dyDescent="0.2">
      <c r="A25" s="3" t="s">
        <v>83</v>
      </c>
      <c r="B25" s="260"/>
      <c r="K25" s="269"/>
      <c r="L25" s="270"/>
      <c r="M25" s="261"/>
      <c r="N25" s="261"/>
      <c r="O25" s="261"/>
      <c r="P25" s="261"/>
      <c r="T25" s="261"/>
      <c r="U25" s="262"/>
      <c r="V25" s="260"/>
      <c r="AF25" s="260"/>
      <c r="AO25" s="262"/>
      <c r="AY25" s="264"/>
      <c r="AZ25" s="265"/>
      <c r="BA25" s="265"/>
      <c r="BB25" s="265"/>
      <c r="BC25" s="265"/>
      <c r="BD25" s="265"/>
      <c r="BE25" s="265"/>
      <c r="BF25" s="265"/>
      <c r="BG25" s="265"/>
      <c r="BH25" s="265"/>
      <c r="BI25" s="266"/>
      <c r="BJ25" s="267"/>
      <c r="BK25" s="265"/>
      <c r="BL25" s="265"/>
      <c r="BM25" s="265"/>
      <c r="BN25" s="265"/>
      <c r="BO25" s="265"/>
      <c r="BP25" s="265"/>
      <c r="BQ25" s="265"/>
      <c r="BR25" s="265"/>
      <c r="BS25" s="266"/>
      <c r="BT25" s="267"/>
      <c r="BU25" s="265"/>
      <c r="BV25" s="265"/>
      <c r="BW25" s="265"/>
      <c r="BX25" s="265"/>
      <c r="BY25" s="265"/>
      <c r="BZ25" s="265"/>
      <c r="CA25" s="265"/>
      <c r="CB25" s="265"/>
      <c r="CC25" s="265"/>
      <c r="CD25" s="267"/>
      <c r="CE25" s="265"/>
      <c r="CF25" s="265"/>
      <c r="CG25" s="265"/>
      <c r="CH25" s="265"/>
      <c r="CI25" s="265"/>
      <c r="CJ25" s="265"/>
      <c r="CK25" s="265"/>
      <c r="CL25" s="266"/>
    </row>
    <row r="26" spans="1:90" s="141" customFormat="1" x14ac:dyDescent="0.2">
      <c r="A26" s="156" t="s">
        <v>194</v>
      </c>
      <c r="B26" s="288"/>
      <c r="C26" s="289"/>
      <c r="D26" s="289"/>
      <c r="E26" s="289"/>
      <c r="F26" s="289"/>
      <c r="G26" s="289"/>
      <c r="H26" s="289"/>
      <c r="I26" s="289"/>
      <c r="J26" s="289"/>
      <c r="K26" s="290"/>
      <c r="L26" s="298"/>
      <c r="M26" s="291"/>
      <c r="N26" s="291"/>
      <c r="O26" s="291"/>
      <c r="P26" s="291"/>
      <c r="Q26" s="289"/>
      <c r="R26" s="289"/>
      <c r="S26" s="289"/>
      <c r="T26" s="291"/>
      <c r="U26" s="290"/>
      <c r="V26" s="288"/>
      <c r="W26" s="289"/>
      <c r="X26" s="289"/>
      <c r="Y26" s="289"/>
      <c r="Z26" s="289"/>
      <c r="AA26" s="289"/>
      <c r="AB26" s="289"/>
      <c r="AC26" s="289"/>
      <c r="AD26" s="289"/>
      <c r="AE26" s="289"/>
      <c r="AF26" s="288"/>
      <c r="AG26" s="289"/>
      <c r="AH26" s="289"/>
      <c r="AI26" s="289"/>
      <c r="AJ26" s="289"/>
      <c r="AK26" s="289"/>
      <c r="AL26" s="289"/>
      <c r="AM26" s="289"/>
      <c r="AN26" s="289"/>
      <c r="AO26" s="292"/>
      <c r="AP26" s="289"/>
      <c r="AQ26" s="289"/>
      <c r="AR26" s="289"/>
      <c r="AS26" s="289"/>
      <c r="AT26" s="289"/>
      <c r="AU26" s="289"/>
      <c r="AV26" s="289"/>
      <c r="AW26" s="289"/>
      <c r="AX26" s="289"/>
      <c r="AY26" s="293"/>
      <c r="AZ26" s="294"/>
      <c r="BA26" s="294"/>
      <c r="BB26" s="294"/>
      <c r="BC26" s="294"/>
      <c r="BD26" s="294"/>
      <c r="BE26" s="294"/>
      <c r="BF26" s="294"/>
      <c r="BG26" s="294"/>
      <c r="BH26" s="294"/>
      <c r="BI26" s="295"/>
      <c r="BJ26" s="296"/>
      <c r="BK26" s="294"/>
      <c r="BL26" s="294"/>
      <c r="BM26" s="294"/>
      <c r="BN26" s="294"/>
      <c r="BO26" s="294"/>
      <c r="BP26" s="294"/>
      <c r="BQ26" s="294"/>
      <c r="BR26" s="294"/>
      <c r="BS26" s="295"/>
      <c r="BT26" s="296"/>
      <c r="BU26" s="294"/>
      <c r="BV26" s="294"/>
      <c r="BW26" s="294"/>
      <c r="BX26" s="294"/>
      <c r="BY26" s="294"/>
      <c r="BZ26" s="294"/>
      <c r="CA26" s="294"/>
      <c r="CB26" s="294"/>
      <c r="CC26" s="294"/>
      <c r="CD26" s="296"/>
      <c r="CE26" s="294"/>
      <c r="CF26" s="294"/>
      <c r="CG26" s="294"/>
      <c r="CH26" s="294"/>
      <c r="CI26" s="294"/>
      <c r="CJ26" s="294"/>
      <c r="CK26" s="294"/>
      <c r="CL26" s="295"/>
    </row>
    <row r="27" spans="1:90" s="142" customFormat="1" x14ac:dyDescent="0.2">
      <c r="A27" s="155" t="s">
        <v>112</v>
      </c>
      <c r="B27" s="306"/>
      <c r="C27" s="307"/>
      <c r="D27" s="307"/>
      <c r="E27" s="307"/>
      <c r="F27" s="307"/>
      <c r="G27" s="307"/>
      <c r="H27" s="307"/>
      <c r="I27" s="307"/>
      <c r="J27" s="307"/>
      <c r="K27" s="309"/>
      <c r="L27" s="316"/>
      <c r="M27" s="308"/>
      <c r="N27" s="308"/>
      <c r="O27" s="308"/>
      <c r="P27" s="308"/>
      <c r="Q27" s="307"/>
      <c r="R27" s="307"/>
      <c r="S27" s="343"/>
      <c r="T27" s="307"/>
      <c r="U27" s="310"/>
      <c r="V27" s="306"/>
      <c r="W27" s="307"/>
      <c r="X27" s="307"/>
      <c r="Y27" s="307"/>
      <c r="Z27" s="307"/>
      <c r="AA27" s="307"/>
      <c r="AB27" s="307"/>
      <c r="AC27" s="307"/>
      <c r="AD27" s="308"/>
      <c r="AE27" s="307"/>
      <c r="AF27" s="306"/>
      <c r="AG27" s="307"/>
      <c r="AH27" s="307"/>
      <c r="AI27" s="307"/>
      <c r="AJ27" s="307"/>
      <c r="AK27" s="307"/>
      <c r="AL27" s="307"/>
      <c r="AM27" s="307"/>
      <c r="AN27" s="307"/>
      <c r="AO27" s="310"/>
      <c r="AP27" s="307"/>
      <c r="AQ27" s="307"/>
      <c r="AR27" s="307"/>
      <c r="AS27" s="307"/>
      <c r="AT27" s="307"/>
      <c r="AU27" s="307"/>
      <c r="AV27" s="307"/>
      <c r="AW27" s="307"/>
      <c r="AX27" s="307"/>
      <c r="AY27" s="311"/>
      <c r="AZ27" s="312"/>
      <c r="BA27" s="312"/>
      <c r="BB27" s="312"/>
      <c r="BC27" s="312"/>
      <c r="BD27" s="312"/>
      <c r="BE27" s="312"/>
      <c r="BF27" s="312"/>
      <c r="BG27" s="312"/>
      <c r="BH27" s="312"/>
      <c r="BI27" s="388"/>
      <c r="BJ27" s="315"/>
      <c r="BK27" s="312"/>
      <c r="BL27" s="312"/>
      <c r="BM27" s="312"/>
      <c r="BN27" s="312"/>
      <c r="BO27" s="312"/>
      <c r="BP27" s="312"/>
      <c r="BQ27" s="312"/>
      <c r="BR27" s="312"/>
      <c r="BS27" s="314"/>
      <c r="BT27" s="315"/>
      <c r="BU27" s="312"/>
      <c r="BV27" s="312"/>
      <c r="BW27" s="312"/>
      <c r="BX27" s="312"/>
      <c r="BY27" s="312"/>
      <c r="BZ27" s="312"/>
      <c r="CA27" s="312"/>
      <c r="CB27" s="312"/>
      <c r="CC27" s="312"/>
      <c r="CD27" s="315"/>
      <c r="CE27" s="312"/>
      <c r="CF27" s="312"/>
      <c r="CG27" s="312"/>
      <c r="CH27" s="312"/>
      <c r="CI27" s="312"/>
      <c r="CJ27" s="312"/>
      <c r="CK27" s="312"/>
      <c r="CL27" s="314"/>
    </row>
    <row r="28" spans="1:90" s="405" customFormat="1" x14ac:dyDescent="0.2">
      <c r="A28" s="403" t="s">
        <v>84</v>
      </c>
      <c r="B28" s="407"/>
      <c r="J28" s="409"/>
      <c r="K28" s="410"/>
      <c r="L28" s="411"/>
      <c r="M28" s="412"/>
      <c r="N28" s="412"/>
      <c r="O28" s="412"/>
      <c r="P28" s="412"/>
      <c r="Q28" s="409"/>
      <c r="U28" s="406"/>
      <c r="V28" s="407"/>
      <c r="AF28" s="407"/>
      <c r="AI28" s="413"/>
      <c r="AJ28" s="413"/>
      <c r="AK28" s="413"/>
      <c r="AL28" s="413"/>
      <c r="AM28" s="413"/>
      <c r="AN28" s="413"/>
      <c r="AO28" s="406"/>
      <c r="AY28" s="414"/>
      <c r="AZ28" s="415"/>
      <c r="BA28" s="415"/>
      <c r="BB28" s="415"/>
      <c r="BC28" s="415"/>
      <c r="BD28" s="415"/>
      <c r="BE28" s="415"/>
      <c r="BF28" s="415"/>
      <c r="BG28" s="415"/>
      <c r="BH28" s="415"/>
      <c r="BI28" s="416"/>
      <c r="BJ28" s="417"/>
      <c r="BK28" s="415"/>
      <c r="BL28" s="415"/>
      <c r="BM28" s="415"/>
      <c r="BN28" s="415"/>
      <c r="BO28" s="415"/>
      <c r="BP28" s="415"/>
      <c r="BQ28" s="415"/>
      <c r="BR28" s="415"/>
      <c r="BS28" s="418"/>
      <c r="BT28" s="417"/>
      <c r="BU28" s="415"/>
      <c r="BV28" s="415"/>
      <c r="BW28" s="415"/>
      <c r="BX28" s="415"/>
      <c r="BY28" s="415"/>
      <c r="BZ28" s="415"/>
      <c r="CA28" s="415"/>
      <c r="CB28" s="415"/>
      <c r="CC28" s="415"/>
      <c r="CD28" s="417"/>
      <c r="CE28" s="415"/>
      <c r="CF28" s="415"/>
      <c r="CG28" s="415"/>
      <c r="CH28" s="415"/>
      <c r="CI28" s="415"/>
      <c r="CJ28" s="415"/>
      <c r="CK28" s="415"/>
      <c r="CL28" s="418"/>
    </row>
    <row r="29" spans="1:90" ht="12" thickBot="1" x14ac:dyDescent="0.25">
      <c r="A29" s="3" t="s">
        <v>114</v>
      </c>
      <c r="B29" s="396"/>
      <c r="C29" s="394"/>
      <c r="D29" s="394"/>
      <c r="E29" s="394"/>
      <c r="F29" s="394"/>
      <c r="G29" s="394"/>
      <c r="H29" s="394"/>
      <c r="I29" s="394"/>
      <c r="J29" s="394"/>
      <c r="K29" s="395"/>
      <c r="L29" s="396"/>
      <c r="M29" s="394"/>
      <c r="N29" s="394"/>
      <c r="O29" s="394"/>
      <c r="P29" s="394"/>
      <c r="Q29" s="394"/>
      <c r="R29" s="394"/>
      <c r="S29" s="394"/>
      <c r="T29" s="394"/>
      <c r="U29" s="395"/>
      <c r="V29" s="396"/>
      <c r="W29" s="394"/>
      <c r="X29" s="394"/>
      <c r="Y29" s="394"/>
      <c r="Z29" s="394"/>
      <c r="AA29" s="394"/>
      <c r="AB29" s="394"/>
      <c r="AC29" s="394"/>
      <c r="AD29" s="394"/>
      <c r="AE29" s="394"/>
      <c r="AF29" s="396"/>
      <c r="AG29" s="394"/>
      <c r="AH29" s="394"/>
      <c r="AI29" s="394"/>
      <c r="AJ29" s="394"/>
      <c r="AK29" s="394"/>
      <c r="AL29" s="394"/>
      <c r="AM29" s="394"/>
      <c r="AN29" s="394"/>
      <c r="AO29" s="395"/>
      <c r="AP29" s="394"/>
      <c r="AQ29" s="394"/>
      <c r="AR29" s="394"/>
      <c r="AS29" s="394"/>
      <c r="AT29" s="394"/>
      <c r="AU29" s="394"/>
      <c r="AV29" s="394"/>
      <c r="AW29" s="394"/>
      <c r="AX29" s="394"/>
      <c r="AY29" s="397"/>
      <c r="AZ29" s="398"/>
      <c r="BA29" s="398"/>
      <c r="BB29" s="398"/>
      <c r="BC29" s="398"/>
      <c r="BD29" s="398"/>
      <c r="BE29" s="398"/>
      <c r="BF29" s="398"/>
      <c r="BG29" s="398"/>
      <c r="BH29" s="398"/>
      <c r="BI29" s="399"/>
      <c r="BJ29" s="400"/>
      <c r="BK29" s="398"/>
      <c r="BL29" s="398"/>
      <c r="BM29" s="398"/>
      <c r="BN29" s="398"/>
      <c r="BO29" s="398"/>
      <c r="BP29" s="398"/>
      <c r="BQ29" s="398"/>
      <c r="BR29" s="398"/>
      <c r="BS29" s="399"/>
      <c r="BT29" s="400"/>
      <c r="BU29" s="398"/>
      <c r="BV29" s="398"/>
      <c r="BW29" s="398"/>
      <c r="BX29" s="398"/>
      <c r="BY29" s="398"/>
      <c r="BZ29" s="398"/>
      <c r="CA29" s="398"/>
      <c r="CB29" s="398"/>
      <c r="CC29" s="398"/>
      <c r="CD29" s="400"/>
      <c r="CE29" s="398"/>
      <c r="CF29" s="398"/>
      <c r="CG29" s="398"/>
      <c r="CH29" s="398"/>
      <c r="CI29" s="398"/>
      <c r="CJ29" s="398"/>
      <c r="CK29" s="398"/>
      <c r="CL29" s="399"/>
    </row>
    <row r="30" spans="1:90" x14ac:dyDescent="0.2">
      <c r="A30" s="3" t="s">
        <v>14</v>
      </c>
      <c r="B30" s="26"/>
      <c r="C30" s="21"/>
      <c r="D30" s="21"/>
      <c r="E30" s="21"/>
      <c r="F30" s="21"/>
      <c r="G30" s="21"/>
      <c r="H30" s="21"/>
      <c r="I30" s="21"/>
      <c r="J30" s="21"/>
      <c r="K30" s="22"/>
      <c r="L30" s="26"/>
      <c r="M30" s="21"/>
      <c r="N30" s="21"/>
      <c r="O30" s="21"/>
      <c r="P30" s="21"/>
      <c r="Q30" s="21"/>
      <c r="R30" s="21"/>
      <c r="S30" s="21"/>
      <c r="T30" s="21"/>
      <c r="U30" s="22"/>
      <c r="V30" s="26"/>
      <c r="W30" s="21"/>
      <c r="X30" s="21"/>
      <c r="Y30" s="21"/>
      <c r="Z30" s="21"/>
      <c r="AA30" s="21"/>
      <c r="AB30" s="21"/>
      <c r="AC30" s="21"/>
      <c r="AD30" s="21"/>
      <c r="AE30" s="21"/>
      <c r="AF30" s="26"/>
      <c r="AG30" s="21"/>
      <c r="AH30" s="21"/>
      <c r="AI30" s="21"/>
      <c r="AJ30" s="21"/>
      <c r="AK30" s="21"/>
      <c r="AL30" s="21"/>
      <c r="AM30" s="21"/>
      <c r="AN30" s="21"/>
      <c r="AO30" s="22"/>
      <c r="AP30" s="21"/>
      <c r="AQ30" s="21"/>
      <c r="AR30" s="21"/>
      <c r="AS30" s="21"/>
      <c r="AT30" s="21"/>
      <c r="AU30" s="21"/>
      <c r="AV30" s="21"/>
      <c r="AW30" s="21"/>
      <c r="AX30" s="21"/>
      <c r="AY30" s="235"/>
      <c r="AZ30" s="44"/>
      <c r="BA30" s="44"/>
      <c r="BB30" s="44"/>
      <c r="BC30" s="44"/>
      <c r="BD30" s="44"/>
      <c r="BE30" s="44"/>
      <c r="BF30" s="44"/>
      <c r="BG30" s="44"/>
      <c r="BH30" s="44"/>
      <c r="BI30" s="42"/>
      <c r="BJ30" s="43"/>
      <c r="BK30" s="44"/>
      <c r="BL30" s="44"/>
      <c r="BM30" s="44"/>
      <c r="BN30" s="44"/>
      <c r="BO30" s="44"/>
      <c r="BP30" s="44"/>
      <c r="BQ30" s="44"/>
      <c r="BR30" s="44"/>
      <c r="BS30" s="42"/>
      <c r="BT30" s="43"/>
      <c r="BU30" s="44"/>
      <c r="BV30" s="44"/>
      <c r="BW30" s="44"/>
      <c r="BX30" s="44"/>
      <c r="BY30" s="44"/>
      <c r="BZ30" s="44"/>
      <c r="CA30" s="44"/>
      <c r="CB30" s="44"/>
      <c r="CC30" s="44"/>
      <c r="CD30" s="43"/>
      <c r="CE30" s="44"/>
      <c r="CF30" s="44"/>
      <c r="CG30" s="44"/>
      <c r="CH30" s="44"/>
      <c r="CI30" s="44"/>
      <c r="CJ30" s="44"/>
      <c r="CK30" s="44"/>
      <c r="CL30" s="42"/>
    </row>
    <row r="31" spans="1:90" x14ac:dyDescent="0.2">
      <c r="A31" s="3" t="s">
        <v>15</v>
      </c>
      <c r="B31" s="16"/>
      <c r="C31" s="14"/>
      <c r="D31" s="14"/>
      <c r="E31" s="14"/>
      <c r="F31" s="14"/>
      <c r="G31" s="14"/>
      <c r="H31" s="14"/>
      <c r="I31" s="14"/>
      <c r="J31" s="14"/>
      <c r="K31" s="15"/>
      <c r="L31" s="16"/>
      <c r="M31" s="14"/>
      <c r="N31" s="14"/>
      <c r="O31" s="14"/>
      <c r="P31" s="14"/>
      <c r="Q31" s="14"/>
      <c r="R31" s="14"/>
      <c r="S31" s="14"/>
      <c r="T31" s="14"/>
      <c r="U31" s="55"/>
      <c r="V31" s="16"/>
      <c r="W31" s="14"/>
      <c r="X31" s="14"/>
      <c r="Y31" s="14"/>
      <c r="Z31" s="14"/>
      <c r="AA31" s="14"/>
      <c r="AB31" s="14"/>
      <c r="AC31" s="14"/>
      <c r="AD31" s="14"/>
      <c r="AE31" s="14"/>
      <c r="AF31" s="16"/>
      <c r="AG31" s="14"/>
      <c r="AH31" s="14"/>
      <c r="AI31" s="14"/>
      <c r="AJ31" s="14"/>
      <c r="AK31" s="14"/>
      <c r="AL31" s="14"/>
      <c r="AM31" s="14"/>
      <c r="AN31" s="14"/>
      <c r="AO31" s="15"/>
      <c r="AP31" s="14"/>
      <c r="AQ31" s="14"/>
      <c r="AR31" s="14"/>
      <c r="AS31" s="14"/>
      <c r="AT31" s="14"/>
      <c r="AU31" s="14"/>
      <c r="AV31" s="14"/>
      <c r="AW31" s="14"/>
      <c r="AX31" s="14"/>
      <c r="AY31" s="236"/>
      <c r="AZ31" s="37"/>
      <c r="BA31" s="37"/>
      <c r="BB31" s="37"/>
      <c r="BC31" s="37"/>
      <c r="BD31" s="37"/>
      <c r="BE31" s="37"/>
      <c r="BF31" s="37"/>
      <c r="BG31" s="37"/>
      <c r="BH31" s="37"/>
      <c r="BI31" s="35"/>
      <c r="BJ31" s="36"/>
      <c r="BK31" s="37"/>
      <c r="BL31" s="37"/>
      <c r="BM31" s="37"/>
      <c r="BN31" s="37"/>
      <c r="BO31" s="37"/>
      <c r="BP31" s="37"/>
      <c r="BQ31" s="37"/>
      <c r="BR31" s="37"/>
      <c r="BS31" s="35"/>
      <c r="BT31" s="36"/>
      <c r="BU31" s="37"/>
      <c r="BV31" s="37"/>
      <c r="BW31" s="37"/>
      <c r="BX31" s="37"/>
      <c r="BY31" s="37"/>
      <c r="BZ31" s="37"/>
      <c r="CA31" s="37"/>
      <c r="CB31" s="37"/>
      <c r="CC31" s="37"/>
      <c r="CD31" s="36"/>
      <c r="CE31" s="37"/>
      <c r="CF31" s="37"/>
      <c r="CG31" s="37"/>
      <c r="CH31" s="37"/>
      <c r="CI31" s="37"/>
      <c r="CJ31" s="37"/>
      <c r="CK31" s="37"/>
      <c r="CL31" s="35"/>
    </row>
    <row r="32" spans="1:90" x14ac:dyDescent="0.2">
      <c r="A32" s="3" t="s">
        <v>16</v>
      </c>
      <c r="B32" s="16"/>
      <c r="C32" s="14"/>
      <c r="D32" s="14"/>
      <c r="E32" s="14"/>
      <c r="F32" s="129"/>
      <c r="G32" s="14"/>
      <c r="H32" s="14"/>
      <c r="I32" s="14"/>
      <c r="J32" s="14"/>
      <c r="K32" s="15"/>
      <c r="L32" s="16"/>
      <c r="M32" s="14"/>
      <c r="N32" s="14"/>
      <c r="O32" s="14"/>
      <c r="P32" s="14"/>
      <c r="Q32" s="14"/>
      <c r="R32" s="14"/>
      <c r="S32" s="14"/>
      <c r="T32" s="14"/>
      <c r="U32" s="15"/>
      <c r="V32" s="16"/>
      <c r="W32" s="14"/>
      <c r="X32" s="14"/>
      <c r="Y32" s="14"/>
      <c r="Z32" s="14"/>
      <c r="AA32" s="14"/>
      <c r="AB32" s="14"/>
      <c r="AC32" s="14"/>
      <c r="AD32" s="14"/>
      <c r="AE32" s="14"/>
      <c r="AF32" s="54"/>
      <c r="AG32" s="14"/>
      <c r="AH32" s="14"/>
      <c r="AI32" s="14"/>
      <c r="AJ32" s="14"/>
      <c r="AK32" s="14"/>
      <c r="AL32" s="14"/>
      <c r="AM32" s="14"/>
      <c r="AN32" s="14"/>
      <c r="AO32" s="15"/>
      <c r="AP32" s="14"/>
      <c r="AQ32" s="14"/>
      <c r="AR32" s="14"/>
      <c r="AS32" s="14"/>
      <c r="AT32" s="14"/>
      <c r="AU32" s="14"/>
      <c r="AV32" s="14"/>
      <c r="AW32" s="14"/>
      <c r="AX32" s="14"/>
      <c r="AY32" s="236"/>
      <c r="AZ32" s="37"/>
      <c r="BA32" s="37"/>
      <c r="BB32" s="37"/>
      <c r="BC32" s="37"/>
      <c r="BD32" s="37"/>
      <c r="BE32" s="37"/>
      <c r="BF32" s="37"/>
      <c r="BG32" s="37"/>
      <c r="BH32" s="37"/>
      <c r="BI32" s="35"/>
      <c r="BJ32" s="36"/>
      <c r="BK32" s="37"/>
      <c r="BL32" s="37"/>
      <c r="BM32" s="37"/>
      <c r="BN32" s="37"/>
      <c r="BO32" s="37"/>
      <c r="BP32" s="37"/>
      <c r="BQ32" s="37"/>
      <c r="BR32" s="37"/>
      <c r="BS32" s="35"/>
      <c r="BT32" s="36"/>
      <c r="BU32" s="37"/>
      <c r="BV32" s="37"/>
      <c r="BW32" s="37"/>
      <c r="BX32" s="37"/>
      <c r="BY32" s="37"/>
      <c r="BZ32" s="37"/>
      <c r="CA32" s="37"/>
      <c r="CB32" s="37"/>
      <c r="CC32" s="37"/>
      <c r="CD32" s="36"/>
      <c r="CE32" s="37"/>
      <c r="CF32" s="37"/>
      <c r="CG32" s="37"/>
      <c r="CH32" s="37"/>
      <c r="CI32" s="37"/>
      <c r="CJ32" s="37"/>
      <c r="CK32" s="37"/>
      <c r="CL32" s="35"/>
    </row>
    <row r="33" spans="1:90" x14ac:dyDescent="0.2">
      <c r="A33" s="3" t="s">
        <v>256</v>
      </c>
      <c r="B33" s="114"/>
      <c r="C33" s="112"/>
      <c r="D33" s="112"/>
      <c r="E33" s="112"/>
      <c r="F33" s="164"/>
      <c r="G33" s="112"/>
      <c r="H33" s="112"/>
      <c r="I33" s="112"/>
      <c r="J33" s="112"/>
      <c r="K33" s="113"/>
      <c r="L33" s="114"/>
      <c r="M33" s="112"/>
      <c r="N33" s="112"/>
      <c r="O33" s="112"/>
      <c r="P33" s="112"/>
      <c r="Q33" s="112"/>
      <c r="R33" s="112"/>
      <c r="S33" s="112"/>
      <c r="T33" s="112"/>
      <c r="U33" s="113"/>
      <c r="V33" s="114"/>
      <c r="W33" s="112"/>
      <c r="X33" s="112"/>
      <c r="Y33" s="112"/>
      <c r="Z33" s="112"/>
      <c r="AA33" s="112"/>
      <c r="AB33" s="112"/>
      <c r="AC33" s="112"/>
      <c r="AD33" s="112"/>
      <c r="AE33" s="112"/>
      <c r="AF33" s="115"/>
      <c r="AG33" s="112"/>
      <c r="AH33" s="112"/>
      <c r="AI33" s="112"/>
      <c r="AJ33" s="112"/>
      <c r="AK33" s="112"/>
      <c r="AL33" s="112"/>
      <c r="AM33" s="112"/>
      <c r="AN33" s="112"/>
      <c r="AO33" s="113"/>
      <c r="AP33" s="112"/>
      <c r="AQ33" s="112"/>
      <c r="AR33" s="112"/>
      <c r="AS33" s="112"/>
      <c r="AT33" s="112"/>
      <c r="AU33" s="112"/>
      <c r="AV33" s="112"/>
      <c r="AW33" s="112"/>
      <c r="AX33" s="112"/>
      <c r="AY33" s="238"/>
      <c r="AZ33" s="119"/>
      <c r="BA33" s="119"/>
      <c r="BB33" s="119"/>
      <c r="BC33" s="119"/>
      <c r="BD33" s="119"/>
      <c r="BE33" s="119"/>
      <c r="BF33" s="119"/>
      <c r="BG33" s="119"/>
      <c r="BH33" s="119"/>
      <c r="BI33" s="117"/>
      <c r="BJ33" s="118"/>
      <c r="BK33" s="119"/>
      <c r="BL33" s="119"/>
      <c r="BM33" s="119"/>
      <c r="BN33" s="119"/>
      <c r="BO33" s="119"/>
      <c r="BP33" s="119"/>
      <c r="BQ33" s="119"/>
      <c r="BR33" s="119"/>
      <c r="BS33" s="117"/>
      <c r="BT33" s="118"/>
      <c r="BU33" s="119"/>
      <c r="BV33" s="119"/>
      <c r="BW33" s="119"/>
      <c r="BX33" s="119"/>
      <c r="BY33" s="119"/>
      <c r="BZ33" s="119"/>
      <c r="CA33" s="119"/>
      <c r="CB33" s="119"/>
      <c r="CC33" s="119"/>
      <c r="CD33" s="118"/>
      <c r="CE33" s="119"/>
      <c r="CF33" s="119"/>
      <c r="CG33" s="119"/>
      <c r="CH33" s="119"/>
      <c r="CI33" s="119"/>
      <c r="CJ33" s="119"/>
      <c r="CK33" s="119"/>
      <c r="CL33" s="117"/>
    </row>
    <row r="34" spans="1:90" ht="12" thickBot="1" x14ac:dyDescent="0.25">
      <c r="A34" s="3" t="s">
        <v>116</v>
      </c>
      <c r="B34" s="20"/>
      <c r="C34" s="18"/>
      <c r="D34" s="18"/>
      <c r="E34" s="18"/>
      <c r="F34" s="18"/>
      <c r="G34" s="18"/>
      <c r="H34" s="18"/>
      <c r="I34" s="18"/>
      <c r="J34" s="18"/>
      <c r="K34" s="19"/>
      <c r="L34" s="20"/>
      <c r="M34" s="18"/>
      <c r="N34" s="18"/>
      <c r="O34" s="18"/>
      <c r="P34" s="18"/>
      <c r="Q34" s="18"/>
      <c r="R34" s="18"/>
      <c r="S34" s="18"/>
      <c r="T34" s="18"/>
      <c r="U34" s="19"/>
      <c r="V34" s="20"/>
      <c r="W34" s="18"/>
      <c r="X34" s="18"/>
      <c r="Y34" s="18"/>
      <c r="Z34" s="18"/>
      <c r="AA34" s="18"/>
      <c r="AB34" s="18"/>
      <c r="AC34" s="18"/>
      <c r="AD34" s="18"/>
      <c r="AE34" s="18"/>
      <c r="AF34" s="20"/>
      <c r="AG34" s="18"/>
      <c r="AH34" s="18"/>
      <c r="AI34" s="18"/>
      <c r="AJ34" s="18"/>
      <c r="AK34" s="18"/>
      <c r="AL34" s="18"/>
      <c r="AM34" s="18"/>
      <c r="AN34" s="18"/>
      <c r="AO34" s="19"/>
      <c r="AP34" s="18"/>
      <c r="AQ34" s="18"/>
      <c r="AR34" s="18"/>
      <c r="AS34" s="18"/>
      <c r="AT34" s="18"/>
      <c r="AU34" s="18"/>
      <c r="AV34" s="18"/>
      <c r="AW34" s="18"/>
      <c r="AX34" s="18"/>
      <c r="AY34" s="239"/>
      <c r="AZ34" s="41"/>
      <c r="BA34" s="41"/>
      <c r="BB34" s="41"/>
      <c r="BC34" s="41"/>
      <c r="BD34" s="41"/>
      <c r="BE34" s="41"/>
      <c r="BF34" s="41"/>
      <c r="BG34" s="41"/>
      <c r="BH34" s="41"/>
      <c r="BI34" s="39"/>
      <c r="BJ34" s="40"/>
      <c r="BK34" s="41"/>
      <c r="BL34" s="41"/>
      <c r="BM34" s="41"/>
      <c r="BN34" s="41"/>
      <c r="BO34" s="41"/>
      <c r="BP34" s="41"/>
      <c r="BQ34" s="41"/>
      <c r="BR34" s="41"/>
      <c r="BS34" s="39"/>
      <c r="BT34" s="40"/>
      <c r="BU34" s="41"/>
      <c r="BV34" s="41"/>
      <c r="BW34" s="41"/>
      <c r="BX34" s="41"/>
      <c r="BY34" s="41"/>
      <c r="BZ34" s="41"/>
      <c r="CA34" s="41"/>
      <c r="CB34" s="41"/>
      <c r="CC34" s="41"/>
      <c r="CD34" s="40"/>
      <c r="CE34" s="41"/>
      <c r="CF34" s="41"/>
      <c r="CG34" s="41"/>
      <c r="CH34" s="41"/>
      <c r="CI34" s="41"/>
      <c r="CJ34" s="41"/>
      <c r="CK34" s="41"/>
      <c r="CL34" s="39"/>
    </row>
    <row r="35" spans="1:90" x14ac:dyDescent="0.2">
      <c r="AX35" s="4" t="s">
        <v>22</v>
      </c>
    </row>
    <row r="36" spans="1:90" ht="16.5" x14ac:dyDescent="0.2">
      <c r="A36" s="1" t="s">
        <v>24</v>
      </c>
      <c r="B36" s="11">
        <v>0</v>
      </c>
      <c r="C36" s="11">
        <v>10</v>
      </c>
      <c r="D36" s="11">
        <v>20</v>
      </c>
      <c r="E36" s="11">
        <v>30</v>
      </c>
      <c r="F36" s="11">
        <v>40</v>
      </c>
      <c r="G36" s="11">
        <v>50</v>
      </c>
      <c r="H36" s="11">
        <v>60</v>
      </c>
      <c r="I36" s="11">
        <v>70</v>
      </c>
      <c r="J36" s="11">
        <v>80</v>
      </c>
      <c r="K36" s="11">
        <v>90</v>
      </c>
      <c r="L36" s="11">
        <v>100</v>
      </c>
      <c r="M36" s="11">
        <v>110</v>
      </c>
      <c r="N36" s="11">
        <v>120</v>
      </c>
      <c r="O36" s="11">
        <v>130</v>
      </c>
      <c r="P36" s="11">
        <v>140</v>
      </c>
      <c r="Q36" s="11">
        <v>150</v>
      </c>
      <c r="R36" s="11">
        <v>160</v>
      </c>
      <c r="S36" s="11">
        <v>170</v>
      </c>
      <c r="T36" s="11">
        <v>180</v>
      </c>
      <c r="U36" s="11">
        <v>190</v>
      </c>
      <c r="V36" s="11">
        <v>200</v>
      </c>
      <c r="W36" s="11">
        <v>210</v>
      </c>
      <c r="X36" s="11">
        <v>220</v>
      </c>
      <c r="Y36" s="11">
        <v>230</v>
      </c>
      <c r="Z36" s="11">
        <v>240</v>
      </c>
      <c r="AA36" s="11">
        <v>250</v>
      </c>
      <c r="AB36" s="11">
        <v>260</v>
      </c>
      <c r="AC36" s="11">
        <v>270</v>
      </c>
      <c r="AD36" s="11">
        <v>280</v>
      </c>
      <c r="AE36" s="11">
        <v>290</v>
      </c>
      <c r="AF36" s="11">
        <v>300</v>
      </c>
      <c r="AG36" s="11">
        <v>310</v>
      </c>
      <c r="AH36" s="11">
        <v>320</v>
      </c>
      <c r="AI36" s="11">
        <v>330</v>
      </c>
      <c r="AJ36" s="11">
        <v>340</v>
      </c>
      <c r="AK36" s="11">
        <v>350</v>
      </c>
      <c r="AL36" s="11">
        <v>360</v>
      </c>
      <c r="AM36" s="11">
        <v>370</v>
      </c>
      <c r="AN36" s="11">
        <v>380</v>
      </c>
      <c r="AO36" s="11">
        <v>390</v>
      </c>
      <c r="AP36" s="11">
        <v>400</v>
      </c>
      <c r="AQ36" s="11">
        <v>410</v>
      </c>
      <c r="AR36" s="11">
        <v>420</v>
      </c>
      <c r="AS36" s="11">
        <v>430</v>
      </c>
      <c r="AT36" s="11">
        <v>440</v>
      </c>
      <c r="AU36" s="11">
        <v>450</v>
      </c>
      <c r="AV36" s="11">
        <v>460</v>
      </c>
      <c r="AW36" s="11">
        <v>470</v>
      </c>
      <c r="AX36" s="11">
        <v>480</v>
      </c>
      <c r="AY36" s="231">
        <v>490</v>
      </c>
      <c r="AZ36" s="11">
        <v>500</v>
      </c>
      <c r="BA36" s="11">
        <v>510</v>
      </c>
      <c r="BB36" s="11">
        <v>520</v>
      </c>
      <c r="BC36" s="11">
        <v>530</v>
      </c>
      <c r="BD36" s="11">
        <v>540</v>
      </c>
      <c r="BE36" s="11">
        <v>550</v>
      </c>
      <c r="BF36" s="11">
        <v>560</v>
      </c>
      <c r="BG36" s="11">
        <v>570</v>
      </c>
      <c r="BH36" s="11">
        <v>580</v>
      </c>
      <c r="BI36" s="11">
        <v>590</v>
      </c>
      <c r="BJ36" s="11">
        <v>600</v>
      </c>
      <c r="BK36" s="11">
        <v>610</v>
      </c>
      <c r="BL36" s="11">
        <v>620</v>
      </c>
      <c r="BM36" s="11">
        <v>630</v>
      </c>
      <c r="BN36" s="11">
        <v>640</v>
      </c>
      <c r="BO36" s="11">
        <v>650</v>
      </c>
      <c r="BP36" s="11">
        <v>660</v>
      </c>
      <c r="BQ36" s="11">
        <v>670</v>
      </c>
      <c r="BR36" s="11">
        <v>680</v>
      </c>
      <c r="BS36" s="11">
        <v>690</v>
      </c>
      <c r="BT36" s="11">
        <v>700</v>
      </c>
      <c r="BU36" s="11">
        <v>710</v>
      </c>
      <c r="BV36" s="11">
        <v>720</v>
      </c>
      <c r="BW36" s="11">
        <v>730</v>
      </c>
      <c r="BX36" s="11">
        <v>740</v>
      </c>
      <c r="BY36" s="11">
        <v>750</v>
      </c>
      <c r="BZ36" s="11">
        <v>760</v>
      </c>
      <c r="CA36" s="11">
        <v>770</v>
      </c>
      <c r="CB36" s="11">
        <v>780</v>
      </c>
      <c r="CC36" s="11">
        <v>790</v>
      </c>
      <c r="CD36" s="11">
        <v>800</v>
      </c>
      <c r="CE36" s="11">
        <v>810</v>
      </c>
      <c r="CF36" s="11">
        <v>820</v>
      </c>
      <c r="CG36" s="11">
        <v>830</v>
      </c>
      <c r="CH36" s="11">
        <v>840</v>
      </c>
      <c r="CI36" s="11">
        <v>850</v>
      </c>
      <c r="CJ36" s="11">
        <v>860</v>
      </c>
      <c r="CK36" s="11">
        <v>870</v>
      </c>
      <c r="CL36" s="11">
        <v>880</v>
      </c>
    </row>
    <row r="37" spans="1:90" ht="22.5" x14ac:dyDescent="0.2">
      <c r="A37" s="1" t="s">
        <v>57</v>
      </c>
      <c r="B37" s="11">
        <f>B36+9768</f>
        <v>9768</v>
      </c>
      <c r="C37" s="11">
        <f t="shared" ref="C37:BN37" si="2">C36+9768</f>
        <v>9778</v>
      </c>
      <c r="D37" s="11">
        <f t="shared" si="2"/>
        <v>9788</v>
      </c>
      <c r="E37" s="11">
        <f t="shared" si="2"/>
        <v>9798</v>
      </c>
      <c r="F37" s="11">
        <f t="shared" si="2"/>
        <v>9808</v>
      </c>
      <c r="G37" s="11">
        <f t="shared" si="2"/>
        <v>9818</v>
      </c>
      <c r="H37" s="11">
        <f t="shared" si="2"/>
        <v>9828</v>
      </c>
      <c r="I37" s="11">
        <f t="shared" si="2"/>
        <v>9838</v>
      </c>
      <c r="J37" s="11">
        <f t="shared" si="2"/>
        <v>9848</v>
      </c>
      <c r="K37" s="11">
        <f t="shared" si="2"/>
        <v>9858</v>
      </c>
      <c r="L37" s="11">
        <f t="shared" si="2"/>
        <v>9868</v>
      </c>
      <c r="M37" s="11">
        <f t="shared" si="2"/>
        <v>9878</v>
      </c>
      <c r="N37" s="11">
        <f t="shared" si="2"/>
        <v>9888</v>
      </c>
      <c r="O37" s="11">
        <f t="shared" si="2"/>
        <v>9898</v>
      </c>
      <c r="P37" s="11">
        <f t="shared" si="2"/>
        <v>9908</v>
      </c>
      <c r="Q37" s="11">
        <f t="shared" si="2"/>
        <v>9918</v>
      </c>
      <c r="R37" s="11">
        <f t="shared" si="2"/>
        <v>9928</v>
      </c>
      <c r="S37" s="11">
        <f t="shared" si="2"/>
        <v>9938</v>
      </c>
      <c r="T37" s="11">
        <f t="shared" si="2"/>
        <v>9948</v>
      </c>
      <c r="U37" s="11">
        <f t="shared" si="2"/>
        <v>9958</v>
      </c>
      <c r="V37" s="11">
        <f t="shared" si="2"/>
        <v>9968</v>
      </c>
      <c r="W37" s="11">
        <f t="shared" si="2"/>
        <v>9978</v>
      </c>
      <c r="X37" s="11">
        <f t="shared" si="2"/>
        <v>9988</v>
      </c>
      <c r="Y37" s="11">
        <f t="shared" si="2"/>
        <v>9998</v>
      </c>
      <c r="Z37" s="11">
        <f t="shared" si="2"/>
        <v>10008</v>
      </c>
      <c r="AA37" s="11">
        <f t="shared" si="2"/>
        <v>10018</v>
      </c>
      <c r="AB37" s="11">
        <f t="shared" si="2"/>
        <v>10028</v>
      </c>
      <c r="AC37" s="11">
        <f t="shared" si="2"/>
        <v>10038</v>
      </c>
      <c r="AD37" s="11">
        <f t="shared" si="2"/>
        <v>10048</v>
      </c>
      <c r="AE37" s="11">
        <f t="shared" si="2"/>
        <v>10058</v>
      </c>
      <c r="AF37" s="11">
        <f t="shared" si="2"/>
        <v>10068</v>
      </c>
      <c r="AG37" s="11">
        <f t="shared" si="2"/>
        <v>10078</v>
      </c>
      <c r="AH37" s="11">
        <f t="shared" si="2"/>
        <v>10088</v>
      </c>
      <c r="AI37" s="11">
        <f t="shared" si="2"/>
        <v>10098</v>
      </c>
      <c r="AJ37" s="11">
        <f t="shared" si="2"/>
        <v>10108</v>
      </c>
      <c r="AK37" s="11">
        <f t="shared" si="2"/>
        <v>10118</v>
      </c>
      <c r="AL37" s="11">
        <f t="shared" si="2"/>
        <v>10128</v>
      </c>
      <c r="AM37" s="11">
        <f t="shared" si="2"/>
        <v>10138</v>
      </c>
      <c r="AN37" s="11">
        <f t="shared" si="2"/>
        <v>10148</v>
      </c>
      <c r="AO37" s="11">
        <f t="shared" si="2"/>
        <v>10158</v>
      </c>
      <c r="AP37" s="11">
        <f t="shared" si="2"/>
        <v>10168</v>
      </c>
      <c r="AQ37" s="11">
        <f t="shared" si="2"/>
        <v>10178</v>
      </c>
      <c r="AR37" s="11">
        <f t="shared" si="2"/>
        <v>10188</v>
      </c>
      <c r="AS37" s="11">
        <f t="shared" si="2"/>
        <v>10198</v>
      </c>
      <c r="AT37" s="11">
        <f t="shared" si="2"/>
        <v>10208</v>
      </c>
      <c r="AU37" s="11">
        <f t="shared" si="2"/>
        <v>10218</v>
      </c>
      <c r="AV37" s="11">
        <f t="shared" si="2"/>
        <v>10228</v>
      </c>
      <c r="AW37" s="11">
        <f t="shared" si="2"/>
        <v>10238</v>
      </c>
      <c r="AX37" s="11">
        <f t="shared" si="2"/>
        <v>10248</v>
      </c>
      <c r="AY37" s="231">
        <f t="shared" si="2"/>
        <v>10258</v>
      </c>
      <c r="AZ37" s="11">
        <f t="shared" si="2"/>
        <v>10268</v>
      </c>
      <c r="BA37" s="11">
        <f t="shared" si="2"/>
        <v>10278</v>
      </c>
      <c r="BB37" s="11">
        <f t="shared" si="2"/>
        <v>10288</v>
      </c>
      <c r="BC37" s="11">
        <f t="shared" si="2"/>
        <v>10298</v>
      </c>
      <c r="BD37" s="11">
        <f t="shared" si="2"/>
        <v>10308</v>
      </c>
      <c r="BE37" s="11">
        <f t="shared" si="2"/>
        <v>10318</v>
      </c>
      <c r="BF37" s="11">
        <f t="shared" si="2"/>
        <v>10328</v>
      </c>
      <c r="BG37" s="11">
        <f t="shared" si="2"/>
        <v>10338</v>
      </c>
      <c r="BH37" s="11">
        <f t="shared" si="2"/>
        <v>10348</v>
      </c>
      <c r="BI37" s="11">
        <f t="shared" si="2"/>
        <v>10358</v>
      </c>
      <c r="BJ37" s="11">
        <f t="shared" si="2"/>
        <v>10368</v>
      </c>
      <c r="BK37" s="11">
        <f t="shared" si="2"/>
        <v>10378</v>
      </c>
      <c r="BL37" s="11">
        <f t="shared" si="2"/>
        <v>10388</v>
      </c>
      <c r="BM37" s="11">
        <f t="shared" si="2"/>
        <v>10398</v>
      </c>
      <c r="BN37" s="11">
        <f t="shared" si="2"/>
        <v>10408</v>
      </c>
      <c r="BO37" s="11">
        <f t="shared" ref="BO37:CL37" si="3">BO36+9768</f>
        <v>10418</v>
      </c>
      <c r="BP37" s="11">
        <f t="shared" si="3"/>
        <v>10428</v>
      </c>
      <c r="BQ37" s="11">
        <f t="shared" si="3"/>
        <v>10438</v>
      </c>
      <c r="BR37" s="11">
        <f t="shared" si="3"/>
        <v>10448</v>
      </c>
      <c r="BS37" s="11">
        <f t="shared" si="3"/>
        <v>10458</v>
      </c>
      <c r="BT37" s="11">
        <f t="shared" si="3"/>
        <v>10468</v>
      </c>
      <c r="BU37" s="11">
        <f t="shared" si="3"/>
        <v>10478</v>
      </c>
      <c r="BV37" s="11">
        <f t="shared" si="3"/>
        <v>10488</v>
      </c>
      <c r="BW37" s="11">
        <f t="shared" si="3"/>
        <v>10498</v>
      </c>
      <c r="BX37" s="11">
        <f t="shared" si="3"/>
        <v>10508</v>
      </c>
      <c r="BY37" s="11">
        <f t="shared" si="3"/>
        <v>10518</v>
      </c>
      <c r="BZ37" s="11">
        <f t="shared" si="3"/>
        <v>10528</v>
      </c>
      <c r="CA37" s="11">
        <f t="shared" si="3"/>
        <v>10538</v>
      </c>
      <c r="CB37" s="11">
        <f t="shared" si="3"/>
        <v>10548</v>
      </c>
      <c r="CC37" s="11">
        <f t="shared" si="3"/>
        <v>10558</v>
      </c>
      <c r="CD37" s="11">
        <f t="shared" si="3"/>
        <v>10568</v>
      </c>
      <c r="CE37" s="11">
        <f t="shared" si="3"/>
        <v>10578</v>
      </c>
      <c r="CF37" s="11">
        <f t="shared" si="3"/>
        <v>10588</v>
      </c>
      <c r="CG37" s="11">
        <f t="shared" si="3"/>
        <v>10598</v>
      </c>
      <c r="CH37" s="11">
        <f t="shared" si="3"/>
        <v>10608</v>
      </c>
      <c r="CI37" s="11">
        <f t="shared" si="3"/>
        <v>10618</v>
      </c>
      <c r="CJ37" s="11">
        <f t="shared" si="3"/>
        <v>10628</v>
      </c>
      <c r="CK37" s="11">
        <f t="shared" si="3"/>
        <v>10638</v>
      </c>
      <c r="CL37" s="11">
        <f t="shared" si="3"/>
        <v>10648</v>
      </c>
    </row>
    <row r="38" spans="1:90" ht="16.5" x14ac:dyDescent="0.2">
      <c r="A38" s="1" t="s">
        <v>25</v>
      </c>
      <c r="B38" s="11">
        <f>'WA4'!$AY$37-B37</f>
        <v>490</v>
      </c>
      <c r="C38" s="11">
        <f>'WA4'!$AY$37-C37</f>
        <v>480</v>
      </c>
      <c r="D38" s="11">
        <f>'WA4'!$AY$37-D37</f>
        <v>470</v>
      </c>
      <c r="E38" s="11">
        <f>'WA4'!$AY$37-E37</f>
        <v>460</v>
      </c>
      <c r="F38" s="11">
        <f>'WA4'!$AY$37-F37</f>
        <v>450</v>
      </c>
      <c r="G38" s="11">
        <f>'WA4'!$AY$37-G37</f>
        <v>440</v>
      </c>
      <c r="H38" s="11">
        <f>'WA4'!$AY$37-H37</f>
        <v>430</v>
      </c>
      <c r="I38" s="11">
        <f>'WA4'!$AY$37-I37</f>
        <v>420</v>
      </c>
      <c r="J38" s="11">
        <f>'WA4'!$AY$37-J37</f>
        <v>410</v>
      </c>
      <c r="K38" s="11">
        <f>'WA4'!$AY$37-K37</f>
        <v>400</v>
      </c>
      <c r="L38" s="11">
        <f>'WA4'!$AY$37-L37</f>
        <v>390</v>
      </c>
      <c r="M38" s="11">
        <f>'WA4'!$AY$37-M37</f>
        <v>380</v>
      </c>
      <c r="N38" s="11">
        <f>'WA4'!$AY$37-N37</f>
        <v>370</v>
      </c>
      <c r="O38" s="11">
        <f>'WA4'!$AY$37-O37</f>
        <v>360</v>
      </c>
      <c r="P38" s="11">
        <f>'WA4'!$AY$37-P37</f>
        <v>350</v>
      </c>
      <c r="Q38" s="11">
        <f>'WA4'!$AY$37-Q37</f>
        <v>340</v>
      </c>
      <c r="R38" s="11">
        <f>'WA4'!$AY$37-R37</f>
        <v>330</v>
      </c>
      <c r="S38" s="11">
        <f>'WA4'!$AY$37-S37</f>
        <v>320</v>
      </c>
      <c r="T38" s="11">
        <f>'WA4'!$AY$37-T37</f>
        <v>310</v>
      </c>
      <c r="U38" s="11">
        <f>'WA4'!$AY$37-U37</f>
        <v>300</v>
      </c>
      <c r="V38" s="11">
        <f>'WA4'!$AY$37-V37</f>
        <v>290</v>
      </c>
      <c r="W38" s="11">
        <f>'WA4'!$AY$37-W37</f>
        <v>280</v>
      </c>
      <c r="X38" s="11">
        <f>'WA4'!$AY$37-X37</f>
        <v>270</v>
      </c>
      <c r="Y38" s="11">
        <f>'WA4'!$AY$37-Y37</f>
        <v>260</v>
      </c>
      <c r="Z38" s="11">
        <f>'WA4'!$AY$37-Z37</f>
        <v>250</v>
      </c>
      <c r="AA38" s="11">
        <f>'WA4'!$AY$37-AA37</f>
        <v>240</v>
      </c>
      <c r="AB38" s="11">
        <f>'WA4'!$AY$37-AB37</f>
        <v>230</v>
      </c>
      <c r="AC38" s="11">
        <f>'WA4'!$AY$37-AC37</f>
        <v>220</v>
      </c>
      <c r="AD38" s="11">
        <f>'WA4'!$AY$37-AD37</f>
        <v>210</v>
      </c>
      <c r="AE38" s="11">
        <f>'WA4'!$AY$37-AE37</f>
        <v>200</v>
      </c>
      <c r="AF38" s="11">
        <f>'WA4'!$AY$37-AF37</f>
        <v>190</v>
      </c>
      <c r="AG38" s="11">
        <f>'WA4'!$AY$37-AG37</f>
        <v>180</v>
      </c>
      <c r="AH38" s="11">
        <f>'WA4'!$AY$37-AH37</f>
        <v>170</v>
      </c>
      <c r="AI38" s="11">
        <f>'WA4'!$AY$37-AI37</f>
        <v>160</v>
      </c>
      <c r="AJ38" s="11">
        <f>'WA4'!$AY$37-AJ37</f>
        <v>150</v>
      </c>
      <c r="AK38" s="11">
        <f>'WA4'!$AY$37-AK37</f>
        <v>140</v>
      </c>
      <c r="AL38" s="11">
        <f>'WA4'!$AY$37-AL37</f>
        <v>130</v>
      </c>
      <c r="AM38" s="11">
        <f>'WA4'!$AY$37-AM37</f>
        <v>120</v>
      </c>
      <c r="AN38" s="11">
        <f>'WA4'!$AY$37-AN37</f>
        <v>110</v>
      </c>
      <c r="AO38" s="11">
        <f>'WA4'!$AY$37-AO37</f>
        <v>100</v>
      </c>
      <c r="AP38" s="11">
        <f>'WA4'!$AY$37-AP37</f>
        <v>90</v>
      </c>
      <c r="AQ38" s="11">
        <f>'WA4'!$AY$37-AQ37</f>
        <v>80</v>
      </c>
      <c r="AR38" s="11">
        <f>'WA4'!$AY$37-AR37</f>
        <v>70</v>
      </c>
      <c r="AS38" s="11">
        <f>'WA4'!$AY$37-AS37</f>
        <v>60</v>
      </c>
      <c r="AT38" s="11">
        <f>'WA4'!$AY$37-AT37</f>
        <v>50</v>
      </c>
      <c r="AU38" s="11">
        <f>'WA4'!$AY$37-AU37</f>
        <v>40</v>
      </c>
      <c r="AV38" s="11">
        <f>'WA4'!$AY$37-AV37</f>
        <v>30</v>
      </c>
      <c r="AW38" s="11">
        <f>'WA4'!$AY$37-AW37</f>
        <v>20</v>
      </c>
      <c r="AX38" s="11">
        <f>'WA4'!$AY$37-AX37</f>
        <v>10</v>
      </c>
      <c r="AY38" s="231">
        <f>'WA4'!$AY$37-AY37</f>
        <v>0</v>
      </c>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row>
    <row r="39" spans="1:90" x14ac:dyDescent="0.2">
      <c r="B39" s="133" t="s">
        <v>129</v>
      </c>
      <c r="BC39" s="28"/>
    </row>
    <row r="40" spans="1:90" s="175" customFormat="1" x14ac:dyDescent="0.2">
      <c r="A40" s="178" t="s">
        <v>6</v>
      </c>
      <c r="AY40" s="240"/>
    </row>
    <row r="41" spans="1:90" s="176" customFormat="1" x14ac:dyDescent="0.2">
      <c r="A41" s="173"/>
      <c r="E41" s="176" t="s">
        <v>1795</v>
      </c>
      <c r="AY41" s="241"/>
    </row>
    <row r="42" spans="1:90" s="176" customFormat="1" x14ac:dyDescent="0.2">
      <c r="A42" s="173"/>
      <c r="E42" s="176" t="s">
        <v>1796</v>
      </c>
      <c r="AY42" s="241"/>
    </row>
    <row r="43" spans="1:90" s="176" customFormat="1" x14ac:dyDescent="0.2">
      <c r="A43" s="173"/>
      <c r="E43" s="176" t="s">
        <v>2494</v>
      </c>
      <c r="AY43" s="241"/>
    </row>
    <row r="44" spans="1:90" s="176" customFormat="1" x14ac:dyDescent="0.2">
      <c r="A44" s="173"/>
      <c r="G44" s="176" t="s">
        <v>2490</v>
      </c>
      <c r="AY44" s="241"/>
    </row>
    <row r="45" spans="1:90" s="176" customFormat="1" x14ac:dyDescent="0.2">
      <c r="A45" s="173"/>
      <c r="H45" s="176" t="s">
        <v>2500</v>
      </c>
      <c r="AY45" s="241"/>
    </row>
    <row r="46" spans="1:90" s="176" customFormat="1" x14ac:dyDescent="0.2">
      <c r="N46" s="176" t="s">
        <v>2496</v>
      </c>
      <c r="AY46" s="241"/>
    </row>
    <row r="47" spans="1:90" s="176" customFormat="1" x14ac:dyDescent="0.2">
      <c r="O47" s="176" t="s">
        <v>2497</v>
      </c>
      <c r="AY47" s="241"/>
    </row>
    <row r="48" spans="1:90" s="176" customFormat="1" x14ac:dyDescent="0.2">
      <c r="S48" s="176" t="s">
        <v>2498</v>
      </c>
      <c r="AY48" s="241"/>
    </row>
    <row r="49" spans="1:51" s="176" customFormat="1" x14ac:dyDescent="0.2">
      <c r="X49" s="176" t="s">
        <v>2499</v>
      </c>
      <c r="AY49" s="241"/>
    </row>
    <row r="50" spans="1:51" s="176" customFormat="1" x14ac:dyDescent="0.2">
      <c r="X50" s="176" t="s">
        <v>2495</v>
      </c>
      <c r="AY50" s="241"/>
    </row>
    <row r="51" spans="1:51" s="176" customFormat="1" x14ac:dyDescent="0.2">
      <c r="AA51" s="176" t="s">
        <v>1316</v>
      </c>
      <c r="AY51" s="241"/>
    </row>
    <row r="52" spans="1:51" s="176" customFormat="1" x14ac:dyDescent="0.2">
      <c r="AE52" s="176" t="s">
        <v>1317</v>
      </c>
      <c r="AY52" s="241"/>
    </row>
    <row r="53" spans="1:51" s="176" customFormat="1" x14ac:dyDescent="0.2">
      <c r="AH53" s="176" t="s">
        <v>2489</v>
      </c>
      <c r="AY53" s="241"/>
    </row>
    <row r="54" spans="1:51" s="176" customFormat="1" x14ac:dyDescent="0.2">
      <c r="AI54" s="176" t="s">
        <v>1570</v>
      </c>
      <c r="AY54" s="241"/>
    </row>
    <row r="55" spans="1:51" s="176" customFormat="1" x14ac:dyDescent="0.2">
      <c r="AL55" s="176" t="s">
        <v>1318</v>
      </c>
      <c r="AY55" s="241"/>
    </row>
    <row r="56" spans="1:51" s="176" customFormat="1" x14ac:dyDescent="0.2">
      <c r="AP56" s="176" t="s">
        <v>1319</v>
      </c>
      <c r="AY56" s="241"/>
    </row>
    <row r="57" spans="1:51" s="176" customFormat="1" x14ac:dyDescent="0.2">
      <c r="AQ57" s="176" t="s">
        <v>1320</v>
      </c>
      <c r="AY57" s="241"/>
    </row>
    <row r="58" spans="1:51" s="176" customFormat="1" x14ac:dyDescent="0.2">
      <c r="AS58" s="176" t="s">
        <v>2501</v>
      </c>
      <c r="AY58" s="241"/>
    </row>
    <row r="59" spans="1:51" s="176" customFormat="1" x14ac:dyDescent="0.2">
      <c r="AT59" s="176" t="s">
        <v>1321</v>
      </c>
      <c r="AY59" s="241"/>
    </row>
    <row r="60" spans="1:51" s="176" customFormat="1" x14ac:dyDescent="0.2">
      <c r="AU60" s="176" t="s">
        <v>1322</v>
      </c>
      <c r="AY60" s="241"/>
    </row>
    <row r="61" spans="1:51" s="176" customFormat="1" x14ac:dyDescent="0.2">
      <c r="AU61" s="176" t="s">
        <v>1323</v>
      </c>
      <c r="AY61" s="241"/>
    </row>
    <row r="62" spans="1:51" s="176" customFormat="1" x14ac:dyDescent="0.2">
      <c r="AW62" s="176" t="s">
        <v>1324</v>
      </c>
      <c r="AY62" s="241"/>
    </row>
    <row r="63" spans="1:51" s="176" customFormat="1" x14ac:dyDescent="0.2">
      <c r="AY63" s="241"/>
    </row>
    <row r="64" spans="1:51" s="176" customFormat="1" x14ac:dyDescent="0.2">
      <c r="A64" s="173" t="s">
        <v>146</v>
      </c>
      <c r="AY64" s="241"/>
    </row>
    <row r="65" spans="1:51" s="177" customFormat="1" x14ac:dyDescent="0.2">
      <c r="A65" s="173"/>
      <c r="AY65" s="242"/>
    </row>
    <row r="66" spans="1:51" s="141" customFormat="1" x14ac:dyDescent="0.2">
      <c r="A66" s="156" t="s">
        <v>879</v>
      </c>
      <c r="AY66" s="443"/>
    </row>
    <row r="67" spans="1:51" x14ac:dyDescent="0.2">
      <c r="A67" s="3" t="s">
        <v>899</v>
      </c>
    </row>
    <row r="68" spans="1:51" s="142" customFormat="1" x14ac:dyDescent="0.2">
      <c r="A68" s="155"/>
      <c r="AY68" s="243"/>
    </row>
    <row r="69" spans="1:51" x14ac:dyDescent="0.2">
      <c r="A69" s="156" t="s">
        <v>136</v>
      </c>
    </row>
    <row r="70" spans="1:51" x14ac:dyDescent="0.2">
      <c r="A70" s="3"/>
      <c r="G70" s="1" t="s">
        <v>2502</v>
      </c>
    </row>
    <row r="71" spans="1:51" x14ac:dyDescent="0.2">
      <c r="A71" s="3"/>
    </row>
    <row r="72" spans="1:51" x14ac:dyDescent="0.2">
      <c r="A72" s="3"/>
      <c r="K72" s="1" t="s">
        <v>2165</v>
      </c>
    </row>
    <row r="73" spans="1:51" x14ac:dyDescent="0.2">
      <c r="A73" s="3"/>
      <c r="M73" s="1" t="s">
        <v>3047</v>
      </c>
    </row>
    <row r="74" spans="1:51" x14ac:dyDescent="0.2">
      <c r="A74" s="3"/>
      <c r="M74" s="1" t="s">
        <v>3048</v>
      </c>
    </row>
    <row r="75" spans="1:51" x14ac:dyDescent="0.2">
      <c r="A75" s="3"/>
      <c r="M75" s="1" t="s">
        <v>3049</v>
      </c>
    </row>
    <row r="76" spans="1:51" x14ac:dyDescent="0.2">
      <c r="A76" s="3"/>
      <c r="M76" s="1" t="s">
        <v>3050</v>
      </c>
    </row>
    <row r="77" spans="1:51" x14ac:dyDescent="0.2">
      <c r="A77" s="3"/>
    </row>
    <row r="78" spans="1:51" x14ac:dyDescent="0.2">
      <c r="A78" s="3"/>
      <c r="P78" s="1" t="s">
        <v>1618</v>
      </c>
    </row>
    <row r="79" spans="1:51" x14ac:dyDescent="0.2">
      <c r="A79" s="3"/>
      <c r="P79" s="1" t="s">
        <v>1504</v>
      </c>
    </row>
    <row r="80" spans="1:51" x14ac:dyDescent="0.2">
      <c r="A80" s="3"/>
      <c r="P80" s="1" t="s">
        <v>1505</v>
      </c>
    </row>
    <row r="81" spans="1:51" x14ac:dyDescent="0.2">
      <c r="Q81" s="1" t="s">
        <v>2078</v>
      </c>
    </row>
    <row r="82" spans="1:51" x14ac:dyDescent="0.2">
      <c r="A82" s="3"/>
      <c r="S82" s="1" t="s">
        <v>2079</v>
      </c>
    </row>
    <row r="83" spans="1:51" x14ac:dyDescent="0.2">
      <c r="A83" s="3"/>
      <c r="AA83" s="1" t="s">
        <v>2576</v>
      </c>
    </row>
    <row r="84" spans="1:51" x14ac:dyDescent="0.2">
      <c r="AB84" s="1" t="s">
        <v>2077</v>
      </c>
    </row>
    <row r="85" spans="1:51" x14ac:dyDescent="0.2">
      <c r="AH85" s="1" t="s">
        <v>2166</v>
      </c>
    </row>
    <row r="86" spans="1:51" x14ac:dyDescent="0.2">
      <c r="AH86" s="1" t="s">
        <v>2167</v>
      </c>
    </row>
    <row r="87" spans="1:51" x14ac:dyDescent="0.2">
      <c r="A87" s="3"/>
      <c r="AI87" s="1" t="s">
        <v>2168</v>
      </c>
    </row>
    <row r="88" spans="1:51" x14ac:dyDescent="0.2">
      <c r="A88" s="3"/>
    </row>
    <row r="89" spans="1:51" x14ac:dyDescent="0.2">
      <c r="A89" s="3"/>
    </row>
    <row r="90" spans="1:51" x14ac:dyDescent="0.2">
      <c r="A90" s="3"/>
      <c r="AW90" s="1" t="s">
        <v>2169</v>
      </c>
    </row>
    <row r="91" spans="1:51" s="142" customFormat="1" x14ac:dyDescent="0.2">
      <c r="A91" s="3"/>
      <c r="AY91" s="243"/>
    </row>
    <row r="92" spans="1:51" x14ac:dyDescent="0.2">
      <c r="A92" s="156" t="s">
        <v>0</v>
      </c>
    </row>
    <row r="93" spans="1:51" x14ac:dyDescent="0.2">
      <c r="A93" s="3"/>
      <c r="E93" s="1" t="s">
        <v>2081</v>
      </c>
    </row>
    <row r="94" spans="1:51" x14ac:dyDescent="0.2">
      <c r="E94" s="1" t="s">
        <v>2082</v>
      </c>
    </row>
    <row r="95" spans="1:51" x14ac:dyDescent="0.2">
      <c r="I95" s="1" t="s">
        <v>2532</v>
      </c>
    </row>
    <row r="96" spans="1:51" x14ac:dyDescent="0.2">
      <c r="J96" s="1" t="s">
        <v>2533</v>
      </c>
    </row>
    <row r="97" spans="1:51" x14ac:dyDescent="0.2">
      <c r="L97" s="1" t="s">
        <v>2083</v>
      </c>
    </row>
    <row r="98" spans="1:51" x14ac:dyDescent="0.2">
      <c r="Q98" s="1" t="s">
        <v>2078</v>
      </c>
    </row>
    <row r="99" spans="1:51" x14ac:dyDescent="0.2">
      <c r="S99" s="1" t="s">
        <v>3051</v>
      </c>
    </row>
    <row r="100" spans="1:51" x14ac:dyDescent="0.2">
      <c r="S100" s="1" t="s">
        <v>2111</v>
      </c>
    </row>
    <row r="101" spans="1:51" x14ac:dyDescent="0.2">
      <c r="AA101" s="1" t="s">
        <v>2534</v>
      </c>
    </row>
    <row r="102" spans="1:51" x14ac:dyDescent="0.2">
      <c r="A102" s="3"/>
      <c r="AA102" s="1" t="s">
        <v>2576</v>
      </c>
    </row>
    <row r="103" spans="1:51" x14ac:dyDescent="0.2">
      <c r="AB103" s="1" t="s">
        <v>2086</v>
      </c>
    </row>
    <row r="106" spans="1:51" x14ac:dyDescent="0.2">
      <c r="AE106" s="1" t="s">
        <v>2076</v>
      </c>
    </row>
    <row r="107" spans="1:51" x14ac:dyDescent="0.2">
      <c r="AG107" s="1" t="s">
        <v>1325</v>
      </c>
    </row>
    <row r="108" spans="1:51" x14ac:dyDescent="0.2">
      <c r="AL108" s="1" t="s">
        <v>2112</v>
      </c>
    </row>
    <row r="110" spans="1:51" x14ac:dyDescent="0.2">
      <c r="AW110" s="1" t="s">
        <v>2113</v>
      </c>
    </row>
    <row r="111" spans="1:51" x14ac:dyDescent="0.2">
      <c r="AX111" s="1" t="s">
        <v>2084</v>
      </c>
    </row>
    <row r="112" spans="1:51" x14ac:dyDescent="0.2">
      <c r="AY112" s="244" t="s">
        <v>2087</v>
      </c>
    </row>
    <row r="113" spans="1:52" x14ac:dyDescent="0.2">
      <c r="A113" s="3"/>
      <c r="AZ113" s="1" t="s">
        <v>1326</v>
      </c>
    </row>
    <row r="114" spans="1:52" s="142" customFormat="1" x14ac:dyDescent="0.2">
      <c r="A114" s="3"/>
      <c r="AY114" s="243"/>
    </row>
    <row r="115" spans="1:52" x14ac:dyDescent="0.2">
      <c r="A115" s="156" t="s">
        <v>4</v>
      </c>
    </row>
    <row r="116" spans="1:52" x14ac:dyDescent="0.2">
      <c r="A116" s="3"/>
      <c r="G116" s="1" t="s">
        <v>2549</v>
      </c>
    </row>
    <row r="117" spans="1:52" x14ac:dyDescent="0.2">
      <c r="A117" s="3"/>
      <c r="K117" s="1" t="s">
        <v>1327</v>
      </c>
    </row>
    <row r="118" spans="1:52" x14ac:dyDescent="0.2">
      <c r="A118" s="3"/>
      <c r="O118" s="1" t="s">
        <v>2206</v>
      </c>
    </row>
    <row r="119" spans="1:52" x14ac:dyDescent="0.2">
      <c r="A119" s="3"/>
      <c r="V119" s="1" t="s">
        <v>2179</v>
      </c>
    </row>
    <row r="120" spans="1:52" x14ac:dyDescent="0.2">
      <c r="A120" s="3"/>
      <c r="V120" s="1" t="s">
        <v>2180</v>
      </c>
    </row>
    <row r="121" spans="1:52" x14ac:dyDescent="0.2">
      <c r="A121" s="3"/>
      <c r="AE121" s="1" t="s">
        <v>2546</v>
      </c>
    </row>
    <row r="122" spans="1:52" x14ac:dyDescent="0.2">
      <c r="A122" s="3"/>
      <c r="AJ122" s="1" t="s">
        <v>1440</v>
      </c>
    </row>
    <row r="123" spans="1:52" s="142" customFormat="1" x14ac:dyDescent="0.2">
      <c r="A123" s="3"/>
      <c r="AY123" s="243"/>
    </row>
    <row r="124" spans="1:52" x14ac:dyDescent="0.2">
      <c r="A124" s="156" t="s">
        <v>2</v>
      </c>
      <c r="C124" s="1" t="s">
        <v>1328</v>
      </c>
    </row>
    <row r="125" spans="1:52" x14ac:dyDescent="0.2">
      <c r="A125" s="3"/>
      <c r="C125" s="1" t="s">
        <v>2722</v>
      </c>
    </row>
    <row r="126" spans="1:52" x14ac:dyDescent="0.2">
      <c r="A126" s="3"/>
      <c r="E126" s="1" t="s">
        <v>1447</v>
      </c>
    </row>
    <row r="127" spans="1:52" x14ac:dyDescent="0.2">
      <c r="A127" s="3"/>
      <c r="G127" s="1" t="s">
        <v>1671</v>
      </c>
    </row>
    <row r="128" spans="1:52" x14ac:dyDescent="0.2">
      <c r="L128" s="1" t="s">
        <v>2718</v>
      </c>
    </row>
    <row r="129" spans="1:51" x14ac:dyDescent="0.2">
      <c r="A129" s="3"/>
      <c r="M129" s="1" t="s">
        <v>2717</v>
      </c>
    </row>
    <row r="130" spans="1:51" x14ac:dyDescent="0.2">
      <c r="A130" s="3"/>
    </row>
    <row r="131" spans="1:51" x14ac:dyDescent="0.2">
      <c r="A131" s="3"/>
    </row>
    <row r="132" spans="1:51" x14ac:dyDescent="0.2">
      <c r="A132" s="3"/>
      <c r="M132" s="1" t="s">
        <v>1442</v>
      </c>
    </row>
    <row r="133" spans="1:51" x14ac:dyDescent="0.2">
      <c r="A133" s="3"/>
      <c r="O133" s="1" t="s">
        <v>2207</v>
      </c>
    </row>
    <row r="134" spans="1:51" x14ac:dyDescent="0.2">
      <c r="A134" s="3"/>
      <c r="P134" s="1" t="s">
        <v>1672</v>
      </c>
    </row>
    <row r="135" spans="1:51" x14ac:dyDescent="0.2">
      <c r="Q135" s="1" t="s">
        <v>2078</v>
      </c>
    </row>
    <row r="136" spans="1:51" x14ac:dyDescent="0.2">
      <c r="A136" s="3"/>
      <c r="S136" s="1" t="s">
        <v>2079</v>
      </c>
    </row>
    <row r="137" spans="1:51" x14ac:dyDescent="0.2">
      <c r="A137" s="3"/>
    </row>
    <row r="138" spans="1:51" x14ac:dyDescent="0.2">
      <c r="A138" s="3"/>
      <c r="W138" s="272" t="s">
        <v>2573</v>
      </c>
    </row>
    <row r="139" spans="1:51" x14ac:dyDescent="0.2">
      <c r="A139" s="3"/>
      <c r="W139" s="272" t="s">
        <v>2188</v>
      </c>
    </row>
    <row r="140" spans="1:51" x14ac:dyDescent="0.2">
      <c r="A140" s="3"/>
      <c r="AA140" s="1" t="s">
        <v>2576</v>
      </c>
    </row>
    <row r="141" spans="1:51" x14ac:dyDescent="0.2">
      <c r="AB141" s="1" t="s">
        <v>2077</v>
      </c>
    </row>
    <row r="142" spans="1:51" x14ac:dyDescent="0.2">
      <c r="A142" s="3"/>
      <c r="AN142" s="1" t="s">
        <v>1329</v>
      </c>
    </row>
    <row r="143" spans="1:51" s="142" customFormat="1" x14ac:dyDescent="0.2">
      <c r="A143" s="3"/>
      <c r="AY143" s="243"/>
    </row>
    <row r="144" spans="1:51" x14ac:dyDescent="0.2">
      <c r="A144" s="156" t="s">
        <v>3</v>
      </c>
    </row>
    <row r="145" spans="1:51" x14ac:dyDescent="0.2">
      <c r="A145" s="3"/>
      <c r="D145" s="1" t="s">
        <v>2132</v>
      </c>
    </row>
    <row r="146" spans="1:51" x14ac:dyDescent="0.2">
      <c r="A146" s="3"/>
      <c r="D146" s="1" t="s">
        <v>2133</v>
      </c>
    </row>
    <row r="147" spans="1:51" x14ac:dyDescent="0.2">
      <c r="A147" s="3"/>
      <c r="I147" s="1" t="s">
        <v>2146</v>
      </c>
    </row>
    <row r="148" spans="1:51" x14ac:dyDescent="0.2">
      <c r="A148" s="3"/>
      <c r="V148" s="1" t="s">
        <v>2147</v>
      </c>
    </row>
    <row r="149" spans="1:51" x14ac:dyDescent="0.2">
      <c r="A149" s="3"/>
      <c r="AJ149" s="1" t="s">
        <v>2148</v>
      </c>
    </row>
    <row r="150" spans="1:51" x14ac:dyDescent="0.2">
      <c r="A150" s="3"/>
      <c r="AJ150" s="1" t="s">
        <v>2149</v>
      </c>
    </row>
    <row r="151" spans="1:51" x14ac:dyDescent="0.2">
      <c r="A151" s="3"/>
      <c r="AL151" s="1" t="s">
        <v>1330</v>
      </c>
    </row>
    <row r="152" spans="1:51" x14ac:dyDescent="0.2">
      <c r="A152" s="3"/>
    </row>
    <row r="153" spans="1:51" x14ac:dyDescent="0.2">
      <c r="A153" s="3"/>
    </row>
    <row r="154" spans="1:51" x14ac:dyDescent="0.2">
      <c r="A154" s="3"/>
    </row>
    <row r="155" spans="1:51" s="142" customFormat="1" x14ac:dyDescent="0.2">
      <c r="A155" s="3"/>
      <c r="AY155" s="243"/>
    </row>
    <row r="156" spans="1:51" x14ac:dyDescent="0.2">
      <c r="A156" s="156" t="s">
        <v>2175</v>
      </c>
    </row>
    <row r="157" spans="1:51" x14ac:dyDescent="0.2">
      <c r="A157" s="3" t="s">
        <v>2176</v>
      </c>
      <c r="G157" s="1" t="s">
        <v>1671</v>
      </c>
    </row>
    <row r="158" spans="1:51" x14ac:dyDescent="0.2">
      <c r="A158" s="3" t="s">
        <v>1463</v>
      </c>
      <c r="N158" s="1" t="s">
        <v>1331</v>
      </c>
    </row>
    <row r="159" spans="1:51" x14ac:dyDescent="0.2">
      <c r="A159" s="3" t="s">
        <v>2174</v>
      </c>
      <c r="P159" s="1" t="s">
        <v>1672</v>
      </c>
    </row>
    <row r="160" spans="1:51" x14ac:dyDescent="0.2">
      <c r="A160" s="3"/>
    </row>
    <row r="161" spans="1:51" s="142" customFormat="1" x14ac:dyDescent="0.2">
      <c r="A161" s="3"/>
      <c r="AY161" s="243"/>
    </row>
    <row r="162" spans="1:51" s="184" customFormat="1" x14ac:dyDescent="0.2">
      <c r="A162" s="183" t="s">
        <v>5</v>
      </c>
      <c r="AY162" s="245"/>
    </row>
    <row r="163" spans="1:51" s="184" customFormat="1" x14ac:dyDescent="0.2">
      <c r="A163" s="185" t="s">
        <v>1373</v>
      </c>
      <c r="AB163" s="184" t="s">
        <v>1617</v>
      </c>
      <c r="AY163" s="245"/>
    </row>
    <row r="164" spans="1:51" s="184" customFormat="1" x14ac:dyDescent="0.2">
      <c r="A164" s="185" t="s">
        <v>880</v>
      </c>
      <c r="AY164" s="245"/>
    </row>
    <row r="165" spans="1:51" s="184" customFormat="1" x14ac:dyDescent="0.2">
      <c r="A165" s="185"/>
      <c r="AY165" s="245"/>
    </row>
    <row r="166" spans="1:51" s="186" customFormat="1" x14ac:dyDescent="0.2">
      <c r="A166" s="185"/>
      <c r="AY166" s="246"/>
    </row>
    <row r="167" spans="1:51" x14ac:dyDescent="0.2">
      <c r="A167" s="156" t="s">
        <v>85</v>
      </c>
    </row>
    <row r="168" spans="1:51" x14ac:dyDescent="0.2">
      <c r="A168" s="3"/>
      <c r="F168" s="1" t="s">
        <v>1751</v>
      </c>
    </row>
    <row r="169" spans="1:51" x14ac:dyDescent="0.2">
      <c r="A169" s="3"/>
      <c r="F169" s="1" t="s">
        <v>1750</v>
      </c>
    </row>
    <row r="170" spans="1:51" x14ac:dyDescent="0.2">
      <c r="A170" s="3"/>
      <c r="V170" s="1" t="s">
        <v>1749</v>
      </c>
    </row>
    <row r="171" spans="1:51" x14ac:dyDescent="0.2">
      <c r="A171" s="3"/>
      <c r="X171" s="1" t="s">
        <v>1616</v>
      </c>
    </row>
    <row r="172" spans="1:51" x14ac:dyDescent="0.2">
      <c r="A172" s="3"/>
      <c r="AI172" s="1" t="s">
        <v>1747</v>
      </c>
    </row>
    <row r="173" spans="1:51" s="142" customFormat="1" x14ac:dyDescent="0.2">
      <c r="A173" s="3"/>
      <c r="AO173" s="142" t="s">
        <v>2616</v>
      </c>
      <c r="AY173" s="243"/>
    </row>
    <row r="174" spans="1:51" x14ac:dyDescent="0.2">
      <c r="A174" s="156" t="s">
        <v>252</v>
      </c>
    </row>
    <row r="175" spans="1:51" x14ac:dyDescent="0.2">
      <c r="A175" s="3"/>
    </row>
    <row r="176" spans="1:51" s="142" customFormat="1" x14ac:dyDescent="0.2">
      <c r="A176" s="3"/>
      <c r="AY176" s="243"/>
    </row>
    <row r="177" spans="1:51" x14ac:dyDescent="0.2">
      <c r="A177" s="156" t="s">
        <v>7</v>
      </c>
    </row>
    <row r="178" spans="1:51" x14ac:dyDescent="0.2">
      <c r="A178" s="3"/>
      <c r="M178" s="1" t="s">
        <v>1758</v>
      </c>
    </row>
    <row r="179" spans="1:51" s="142" customFormat="1" x14ac:dyDescent="0.2">
      <c r="A179" s="3"/>
      <c r="AY179" s="243"/>
    </row>
    <row r="180" spans="1:51" s="194" customFormat="1" x14ac:dyDescent="0.2">
      <c r="A180" s="193" t="s">
        <v>113</v>
      </c>
      <c r="AY180" s="247"/>
    </row>
    <row r="181" spans="1:51" s="194" customFormat="1" x14ac:dyDescent="0.2">
      <c r="A181" s="195"/>
      <c r="D181" s="194" t="s">
        <v>2664</v>
      </c>
      <c r="AY181" s="247"/>
    </row>
    <row r="182" spans="1:51" s="194" customFormat="1" x14ac:dyDescent="0.2">
      <c r="A182" s="195"/>
      <c r="Q182" s="194" t="s">
        <v>1332</v>
      </c>
      <c r="AY182" s="247"/>
    </row>
    <row r="183" spans="1:51" s="194" customFormat="1" x14ac:dyDescent="0.2">
      <c r="A183" s="195"/>
      <c r="Z183" s="194" t="s">
        <v>1333</v>
      </c>
      <c r="AY183" s="247"/>
    </row>
    <row r="184" spans="1:51" s="194" customFormat="1" x14ac:dyDescent="0.2">
      <c r="A184" s="195"/>
      <c r="AY184" s="247"/>
    </row>
    <row r="185" spans="1:51" s="194" customFormat="1" x14ac:dyDescent="0.2">
      <c r="A185" s="195"/>
      <c r="AS185" s="194" t="s">
        <v>1644</v>
      </c>
      <c r="AY185" s="247"/>
    </row>
    <row r="186" spans="1:51" s="194" customFormat="1" x14ac:dyDescent="0.2">
      <c r="A186" s="195"/>
      <c r="AT186" s="194" t="s">
        <v>3004</v>
      </c>
      <c r="AY186" s="247"/>
    </row>
    <row r="187" spans="1:51" s="194" customFormat="1" x14ac:dyDescent="0.2">
      <c r="A187" s="195"/>
      <c r="AY187" s="247"/>
    </row>
    <row r="188" spans="1:51" s="194" customFormat="1" x14ac:dyDescent="0.2">
      <c r="A188" s="195"/>
      <c r="AY188" s="247" t="s">
        <v>1334</v>
      </c>
    </row>
    <row r="189" spans="1:51" s="197" customFormat="1" x14ac:dyDescent="0.2">
      <c r="A189" s="195"/>
      <c r="AY189" s="248"/>
    </row>
    <row r="190" spans="1:51" x14ac:dyDescent="0.2">
      <c r="A190" s="156" t="s">
        <v>526</v>
      </c>
    </row>
    <row r="191" spans="1:51" x14ac:dyDescent="0.2">
      <c r="A191" s="3"/>
      <c r="S191" s="1" t="s">
        <v>1335</v>
      </c>
    </row>
    <row r="192" spans="1:51" x14ac:dyDescent="0.2">
      <c r="A192" s="3"/>
      <c r="T192" s="1" t="s">
        <v>1336</v>
      </c>
    </row>
    <row r="193" spans="1:51" x14ac:dyDescent="0.2">
      <c r="A193" s="3"/>
      <c r="U193" s="1" t="s">
        <v>1337</v>
      </c>
    </row>
    <row r="194" spans="1:51" x14ac:dyDescent="0.2">
      <c r="A194" s="3"/>
    </row>
    <row r="195" spans="1:51" s="142" customFormat="1" x14ac:dyDescent="0.2">
      <c r="A195" s="3"/>
      <c r="AY195" s="243"/>
    </row>
    <row r="196" spans="1:51" x14ac:dyDescent="0.2">
      <c r="A196" s="156" t="s">
        <v>10</v>
      </c>
    </row>
    <row r="197" spans="1:51" x14ac:dyDescent="0.2">
      <c r="A197" s="3"/>
      <c r="U197" s="1" t="s">
        <v>1630</v>
      </c>
    </row>
    <row r="198" spans="1:51" x14ac:dyDescent="0.2">
      <c r="A198" s="3"/>
      <c r="V198" s="1" t="s">
        <v>1338</v>
      </c>
    </row>
    <row r="199" spans="1:51" s="142" customFormat="1" x14ac:dyDescent="0.2">
      <c r="A199" s="3"/>
      <c r="AY199" s="243"/>
    </row>
    <row r="200" spans="1:51" x14ac:dyDescent="0.2">
      <c r="A200" s="156" t="s">
        <v>882</v>
      </c>
      <c r="AY200" s="443"/>
    </row>
    <row r="201" spans="1:51" x14ac:dyDescent="0.2">
      <c r="A201" s="3"/>
      <c r="F201" s="1" t="s">
        <v>1727</v>
      </c>
    </row>
    <row r="202" spans="1:51" x14ac:dyDescent="0.2">
      <c r="A202" s="3"/>
    </row>
    <row r="203" spans="1:51" x14ac:dyDescent="0.2">
      <c r="A203" s="3"/>
    </row>
    <row r="204" spans="1:51" x14ac:dyDescent="0.2">
      <c r="A204" s="3"/>
      <c r="AF204" s="1" t="s">
        <v>1760</v>
      </c>
    </row>
    <row r="205" spans="1:51" x14ac:dyDescent="0.2">
      <c r="A205" s="3"/>
      <c r="AG205" s="1" t="s">
        <v>1761</v>
      </c>
    </row>
    <row r="206" spans="1:51" x14ac:dyDescent="0.2">
      <c r="A206" s="3"/>
      <c r="AQ206" s="1" t="s">
        <v>1762</v>
      </c>
    </row>
    <row r="207" spans="1:51" s="142" customFormat="1" x14ac:dyDescent="0.2">
      <c r="A207" s="155"/>
      <c r="AY207" s="243"/>
    </row>
    <row r="208" spans="1:51" x14ac:dyDescent="0.2">
      <c r="A208" s="3" t="s">
        <v>888</v>
      </c>
    </row>
    <row r="209" spans="1:60" x14ac:dyDescent="0.2">
      <c r="A209" s="3" t="s">
        <v>889</v>
      </c>
      <c r="C209" s="1" t="s">
        <v>2722</v>
      </c>
    </row>
    <row r="210" spans="1:60" x14ac:dyDescent="0.2">
      <c r="A210" s="3" t="s">
        <v>183</v>
      </c>
      <c r="J210" s="1" t="s">
        <v>1462</v>
      </c>
    </row>
    <row r="211" spans="1:60" x14ac:dyDescent="0.2">
      <c r="L211" s="1" t="s">
        <v>2718</v>
      </c>
    </row>
    <row r="212" spans="1:60" x14ac:dyDescent="0.2">
      <c r="A212" s="3"/>
      <c r="M212" s="1" t="s">
        <v>2717</v>
      </c>
    </row>
    <row r="213" spans="1:60" x14ac:dyDescent="0.2">
      <c r="A213" s="3"/>
      <c r="N213" s="1" t="s">
        <v>2782</v>
      </c>
    </row>
    <row r="214" spans="1:60" x14ac:dyDescent="0.2">
      <c r="A214" s="3"/>
      <c r="O214" s="1" t="s">
        <v>2719</v>
      </c>
      <c r="AH214" s="28"/>
    </row>
    <row r="215" spans="1:60" x14ac:dyDescent="0.2">
      <c r="A215" s="3"/>
      <c r="O215" s="1" t="s">
        <v>2720</v>
      </c>
      <c r="AO215" s="28"/>
    </row>
    <row r="216" spans="1:60" x14ac:dyDescent="0.2">
      <c r="A216" s="3"/>
      <c r="P216" s="1" t="s">
        <v>2721</v>
      </c>
      <c r="AW216" s="28"/>
    </row>
    <row r="217" spans="1:60" x14ac:dyDescent="0.2">
      <c r="A217" s="3"/>
      <c r="R217" s="1" t="s">
        <v>2783</v>
      </c>
      <c r="BH217" s="28"/>
    </row>
    <row r="218" spans="1:60" x14ac:dyDescent="0.2">
      <c r="A218" s="3"/>
    </row>
    <row r="219" spans="1:60" x14ac:dyDescent="0.2">
      <c r="A219" s="3"/>
      <c r="AE219" s="1" t="s">
        <v>1497</v>
      </c>
    </row>
    <row r="220" spans="1:60" s="142" customFormat="1" x14ac:dyDescent="0.2">
      <c r="A220" s="3"/>
      <c r="AY220" s="243"/>
    </row>
    <row r="221" spans="1:60" x14ac:dyDescent="0.2">
      <c r="A221" s="156" t="s">
        <v>11</v>
      </c>
    </row>
    <row r="222" spans="1:60" x14ac:dyDescent="0.2">
      <c r="A222" s="3" t="s">
        <v>890</v>
      </c>
      <c r="T222" s="1" t="s">
        <v>1339</v>
      </c>
    </row>
    <row r="223" spans="1:60" x14ac:dyDescent="0.2">
      <c r="A223" s="3" t="s">
        <v>891</v>
      </c>
      <c r="T223" s="1" t="s">
        <v>1340</v>
      </c>
    </row>
    <row r="224" spans="1:60" x14ac:dyDescent="0.2">
      <c r="A224" s="3"/>
      <c r="T224" s="1" t="s">
        <v>1341</v>
      </c>
    </row>
    <row r="225" spans="1:51" x14ac:dyDescent="0.2">
      <c r="A225" s="3"/>
      <c r="AF225" s="1" t="s">
        <v>1760</v>
      </c>
    </row>
    <row r="226" spans="1:51" x14ac:dyDescent="0.2">
      <c r="A226" s="3"/>
      <c r="AG226" s="1" t="s">
        <v>1761</v>
      </c>
    </row>
    <row r="227" spans="1:51" x14ac:dyDescent="0.2">
      <c r="A227" s="3"/>
      <c r="AQ227" s="1" t="s">
        <v>1762</v>
      </c>
    </row>
    <row r="228" spans="1:51" s="142" customFormat="1" x14ac:dyDescent="0.2">
      <c r="A228" s="3"/>
      <c r="AY228" s="243"/>
    </row>
    <row r="229" spans="1:51" x14ac:dyDescent="0.2">
      <c r="A229" s="156" t="s">
        <v>83</v>
      </c>
    </row>
    <row r="230" spans="1:51" x14ac:dyDescent="0.2">
      <c r="A230" s="3"/>
      <c r="C230" s="1" t="s">
        <v>1342</v>
      </c>
    </row>
    <row r="231" spans="1:51" x14ac:dyDescent="0.2">
      <c r="A231" s="3"/>
    </row>
    <row r="232" spans="1:51" x14ac:dyDescent="0.2">
      <c r="A232" s="3"/>
      <c r="E232" s="1" t="s">
        <v>1343</v>
      </c>
    </row>
    <row r="233" spans="1:51" x14ac:dyDescent="0.2">
      <c r="A233" s="3"/>
      <c r="K233" s="1" t="s">
        <v>1740</v>
      </c>
    </row>
    <row r="234" spans="1:51" x14ac:dyDescent="0.2">
      <c r="A234" s="3"/>
      <c r="K234" s="1" t="s">
        <v>1741</v>
      </c>
    </row>
    <row r="235" spans="1:51" x14ac:dyDescent="0.2">
      <c r="A235" s="3"/>
      <c r="L235" s="1" t="s">
        <v>1344</v>
      </c>
    </row>
    <row r="236" spans="1:51" x14ac:dyDescent="0.2">
      <c r="A236" s="3"/>
    </row>
    <row r="237" spans="1:51" x14ac:dyDescent="0.2">
      <c r="A237" s="3"/>
      <c r="AI237" s="1" t="s">
        <v>1747</v>
      </c>
    </row>
    <row r="238" spans="1:51" x14ac:dyDescent="0.2">
      <c r="A238" s="3"/>
    </row>
    <row r="239" spans="1:51" x14ac:dyDescent="0.2">
      <c r="A239" s="3"/>
    </row>
    <row r="240" spans="1:51" x14ac:dyDescent="0.2">
      <c r="A240" s="3"/>
    </row>
    <row r="241" spans="1:51" x14ac:dyDescent="0.2">
      <c r="A241" s="3"/>
    </row>
    <row r="242" spans="1:51" s="141" customFormat="1" x14ac:dyDescent="0.2">
      <c r="A242" s="156" t="s">
        <v>883</v>
      </c>
      <c r="AY242" s="443"/>
    </row>
    <row r="243" spans="1:51" x14ac:dyDescent="0.2">
      <c r="A243" s="3" t="s">
        <v>880</v>
      </c>
      <c r="J243" s="1" t="s">
        <v>1462</v>
      </c>
    </row>
    <row r="244" spans="1:51" x14ac:dyDescent="0.2">
      <c r="A244" s="3"/>
      <c r="K244" s="1" t="s">
        <v>1740</v>
      </c>
    </row>
    <row r="245" spans="1:51" x14ac:dyDescent="0.2">
      <c r="A245" s="3"/>
      <c r="K245" s="1" t="s">
        <v>1741</v>
      </c>
    </row>
    <row r="246" spans="1:51" x14ac:dyDescent="0.2">
      <c r="A246" s="3"/>
      <c r="L246" s="1" t="s">
        <v>1344</v>
      </c>
    </row>
    <row r="247" spans="1:51" x14ac:dyDescent="0.2">
      <c r="A247" s="3"/>
    </row>
    <row r="248" spans="1:51" x14ac:dyDescent="0.2">
      <c r="A248" s="3"/>
      <c r="T248" s="1" t="s">
        <v>1339</v>
      </c>
    </row>
    <row r="249" spans="1:51" x14ac:dyDescent="0.2">
      <c r="A249" s="3"/>
      <c r="T249" s="1" t="s">
        <v>1340</v>
      </c>
    </row>
    <row r="250" spans="1:51" x14ac:dyDescent="0.2">
      <c r="A250" s="3"/>
      <c r="T250" s="1" t="s">
        <v>1341</v>
      </c>
    </row>
    <row r="251" spans="1:51" x14ac:dyDescent="0.2">
      <c r="A251" s="3"/>
    </row>
    <row r="252" spans="1:51" x14ac:dyDescent="0.2">
      <c r="A252" s="3"/>
    </row>
    <row r="253" spans="1:51" x14ac:dyDescent="0.2">
      <c r="A253" s="3"/>
    </row>
    <row r="254" spans="1:51" x14ac:dyDescent="0.2">
      <c r="A254" s="3"/>
    </row>
    <row r="255" spans="1:51" s="142" customFormat="1" x14ac:dyDescent="0.2">
      <c r="A255" s="155"/>
      <c r="AY255" s="243"/>
    </row>
    <row r="256" spans="1:51" s="215" customFormat="1" x14ac:dyDescent="0.2">
      <c r="A256" s="216" t="s">
        <v>194</v>
      </c>
      <c r="AY256" s="249"/>
    </row>
    <row r="257" spans="1:51" s="215" customFormat="1" x14ac:dyDescent="0.2">
      <c r="A257" s="216"/>
      <c r="C257" s="215" t="s">
        <v>1342</v>
      </c>
      <c r="AY257" s="249"/>
    </row>
    <row r="258" spans="1:51" s="215" customFormat="1" x14ac:dyDescent="0.2">
      <c r="A258" s="216"/>
      <c r="AY258" s="249"/>
    </row>
    <row r="259" spans="1:51" s="215" customFormat="1" x14ac:dyDescent="0.2">
      <c r="A259" s="216"/>
      <c r="AY259" s="249"/>
    </row>
    <row r="260" spans="1:51" s="215" customFormat="1" x14ac:dyDescent="0.2">
      <c r="A260" s="216"/>
      <c r="S260" s="215" t="s">
        <v>1345</v>
      </c>
      <c r="AY260" s="249"/>
    </row>
    <row r="261" spans="1:51" s="215" customFormat="1" x14ac:dyDescent="0.2">
      <c r="A261" s="216"/>
      <c r="S261" s="215" t="s">
        <v>1346</v>
      </c>
      <c r="AY261" s="249"/>
    </row>
    <row r="262" spans="1:51" s="215" customFormat="1" x14ac:dyDescent="0.2">
      <c r="A262" s="216"/>
      <c r="S262" s="215" t="s">
        <v>1347</v>
      </c>
      <c r="AY262" s="249"/>
    </row>
    <row r="263" spans="1:51" s="215" customFormat="1" x14ac:dyDescent="0.2">
      <c r="A263" s="216"/>
      <c r="T263" s="215" t="s">
        <v>1557</v>
      </c>
      <c r="AY263" s="249"/>
    </row>
    <row r="264" spans="1:51" s="215" customFormat="1" x14ac:dyDescent="0.2">
      <c r="A264" s="216"/>
      <c r="T264" s="215" t="s">
        <v>1348</v>
      </c>
      <c r="AY264" s="249"/>
    </row>
    <row r="265" spans="1:51" s="215" customFormat="1" x14ac:dyDescent="0.2">
      <c r="A265" s="216"/>
      <c r="T265" s="215" t="s">
        <v>1349</v>
      </c>
      <c r="AY265" s="249"/>
    </row>
    <row r="266" spans="1:51" s="215" customFormat="1" x14ac:dyDescent="0.2">
      <c r="A266" s="216"/>
      <c r="T266" s="215" t="s">
        <v>1350</v>
      </c>
      <c r="AY266" s="249"/>
    </row>
    <row r="267" spans="1:51" s="215" customFormat="1" x14ac:dyDescent="0.2">
      <c r="A267" s="216"/>
      <c r="T267" s="215" t="s">
        <v>1351</v>
      </c>
      <c r="AY267" s="249"/>
    </row>
    <row r="268" spans="1:51" s="215" customFormat="1" x14ac:dyDescent="0.2">
      <c r="A268" s="216"/>
      <c r="T268" s="215" t="s">
        <v>1352</v>
      </c>
      <c r="AY268" s="249"/>
    </row>
    <row r="269" spans="1:51" s="215" customFormat="1" x14ac:dyDescent="0.2">
      <c r="A269" s="216"/>
      <c r="U269" s="215" t="s">
        <v>1353</v>
      </c>
      <c r="AY269" s="249"/>
    </row>
    <row r="270" spans="1:51" s="215" customFormat="1" x14ac:dyDescent="0.2">
      <c r="A270" s="216"/>
      <c r="U270" s="215" t="s">
        <v>1354</v>
      </c>
      <c r="AY270" s="249"/>
    </row>
    <row r="271" spans="1:51" s="215" customFormat="1" x14ac:dyDescent="0.2">
      <c r="A271" s="216"/>
      <c r="AY271" s="249"/>
    </row>
    <row r="272" spans="1:51" s="215" customFormat="1" x14ac:dyDescent="0.2">
      <c r="A272" s="216"/>
      <c r="AM272" s="215" t="s">
        <v>1742</v>
      </c>
      <c r="AY272" s="249"/>
    </row>
    <row r="273" spans="1:51" s="215" customFormat="1" x14ac:dyDescent="0.2">
      <c r="A273" s="216"/>
      <c r="AY273" s="249"/>
    </row>
    <row r="274" spans="1:51" s="215" customFormat="1" x14ac:dyDescent="0.2">
      <c r="A274" s="216"/>
      <c r="AX274" s="249" t="s">
        <v>1561</v>
      </c>
      <c r="AY274" s="249"/>
    </row>
    <row r="275" spans="1:51" s="215" customFormat="1" x14ac:dyDescent="0.2">
      <c r="A275" s="216"/>
      <c r="AX275" s="249" t="s">
        <v>1562</v>
      </c>
      <c r="AY275" s="249"/>
    </row>
    <row r="276" spans="1:51" s="217" customFormat="1" x14ac:dyDescent="0.2">
      <c r="A276" s="216"/>
      <c r="AY276" s="250"/>
    </row>
    <row r="277" spans="1:51" x14ac:dyDescent="0.2">
      <c r="A277" s="156" t="s">
        <v>112</v>
      </c>
    </row>
    <row r="278" spans="1:51" x14ac:dyDescent="0.2">
      <c r="A278" s="3"/>
      <c r="C278" s="1" t="s">
        <v>1342</v>
      </c>
    </row>
    <row r="279" spans="1:51" x14ac:dyDescent="0.2">
      <c r="A279" s="3"/>
    </row>
    <row r="280" spans="1:51" x14ac:dyDescent="0.2">
      <c r="A280" s="3"/>
    </row>
    <row r="281" spans="1:51" x14ac:dyDescent="0.2">
      <c r="A281" s="3"/>
      <c r="S281" s="1" t="s">
        <v>1355</v>
      </c>
    </row>
    <row r="282" spans="1:51" x14ac:dyDescent="0.2">
      <c r="A282" s="3"/>
      <c r="AD282" s="1" t="s">
        <v>1356</v>
      </c>
    </row>
    <row r="283" spans="1:51" x14ac:dyDescent="0.2">
      <c r="A283" s="3"/>
      <c r="AE283" s="1" t="s">
        <v>1357</v>
      </c>
    </row>
    <row r="284" spans="1:51" x14ac:dyDescent="0.2">
      <c r="A284" s="3"/>
      <c r="AF284" s="1" t="s">
        <v>1358</v>
      </c>
    </row>
    <row r="285" spans="1:51" x14ac:dyDescent="0.2">
      <c r="A285" s="3"/>
      <c r="AF285" s="1" t="s">
        <v>1359</v>
      </c>
    </row>
    <row r="286" spans="1:51" x14ac:dyDescent="0.2">
      <c r="A286" s="3"/>
      <c r="AF286" s="1" t="s">
        <v>1360</v>
      </c>
    </row>
    <row r="287" spans="1:51" x14ac:dyDescent="0.2">
      <c r="A287" s="3"/>
      <c r="AF287" s="1" t="s">
        <v>1361</v>
      </c>
    </row>
    <row r="288" spans="1:51" s="142" customFormat="1" x14ac:dyDescent="0.2">
      <c r="A288" s="3"/>
      <c r="AY288" s="243"/>
    </row>
    <row r="289" spans="1:51" s="445" customFormat="1" x14ac:dyDescent="0.2">
      <c r="A289" s="444" t="s">
        <v>887</v>
      </c>
      <c r="AY289" s="567"/>
    </row>
    <row r="290" spans="1:51" s="265" customFormat="1" x14ac:dyDescent="0.2">
      <c r="A290" s="446"/>
      <c r="T290" s="265" t="s">
        <v>1362</v>
      </c>
      <c r="AY290" s="264"/>
    </row>
    <row r="291" spans="1:51" s="265" customFormat="1" x14ac:dyDescent="0.2">
      <c r="A291" s="446"/>
      <c r="U291" s="265" t="s">
        <v>1363</v>
      </c>
      <c r="AY291" s="264"/>
    </row>
    <row r="292" spans="1:51" s="265" customFormat="1" x14ac:dyDescent="0.2">
      <c r="A292" s="446"/>
      <c r="U292" s="265" t="s">
        <v>2958</v>
      </c>
      <c r="AY292" s="264"/>
    </row>
    <row r="293" spans="1:51" s="448" customFormat="1" x14ac:dyDescent="0.2">
      <c r="A293" s="447"/>
      <c r="AY293" s="568"/>
    </row>
    <row r="294" spans="1:51" s="445" customFormat="1" x14ac:dyDescent="0.2">
      <c r="A294" s="444" t="s">
        <v>886</v>
      </c>
      <c r="AY294" s="567"/>
    </row>
    <row r="295" spans="1:51" s="265" customFormat="1" x14ac:dyDescent="0.2">
      <c r="A295" s="446"/>
      <c r="AY295" s="264"/>
    </row>
    <row r="296" spans="1:51" s="448" customFormat="1" x14ac:dyDescent="0.2">
      <c r="A296" s="447"/>
      <c r="AY296" s="568"/>
    </row>
    <row r="297" spans="1:51" s="445" customFormat="1" x14ac:dyDescent="0.2">
      <c r="A297" s="444" t="s">
        <v>885</v>
      </c>
      <c r="AY297" s="567"/>
    </row>
    <row r="298" spans="1:51" s="265" customFormat="1" x14ac:dyDescent="0.2">
      <c r="A298" s="446"/>
      <c r="AI298" s="265" t="s">
        <v>1622</v>
      </c>
      <c r="AY298" s="264"/>
    </row>
    <row r="299" spans="1:51" s="265" customFormat="1" x14ac:dyDescent="0.2">
      <c r="A299" s="446"/>
      <c r="AK299" s="265" t="s">
        <v>1623</v>
      </c>
      <c r="AY299" s="264"/>
    </row>
    <row r="300" spans="1:51" s="265" customFormat="1" x14ac:dyDescent="0.2">
      <c r="A300" s="446"/>
      <c r="AN300" s="265" t="s">
        <v>1624</v>
      </c>
      <c r="AY300" s="264"/>
    </row>
    <row r="301" spans="1:51" s="265" customFormat="1" x14ac:dyDescent="0.2">
      <c r="A301" s="446"/>
      <c r="AO301" s="265" t="s">
        <v>1364</v>
      </c>
      <c r="AY301" s="264"/>
    </row>
    <row r="302" spans="1:51" s="448" customFormat="1" x14ac:dyDescent="0.2">
      <c r="A302" s="447"/>
      <c r="AY302" s="568"/>
    </row>
    <row r="303" spans="1:51" s="445" customFormat="1" x14ac:dyDescent="0.2">
      <c r="A303" s="444" t="s">
        <v>884</v>
      </c>
      <c r="AY303" s="567"/>
    </row>
    <row r="304" spans="1:51" s="265" customFormat="1" x14ac:dyDescent="0.2">
      <c r="A304" s="446"/>
      <c r="AY304" s="264"/>
    </row>
    <row r="305" spans="1:51" s="448" customFormat="1" x14ac:dyDescent="0.2">
      <c r="A305" s="447"/>
      <c r="AY305" s="568"/>
    </row>
    <row r="306" spans="1:51" s="445" customFormat="1" x14ac:dyDescent="0.2">
      <c r="A306" s="444" t="s">
        <v>84</v>
      </c>
      <c r="AY306" s="567"/>
    </row>
    <row r="307" spans="1:51" s="265" customFormat="1" x14ac:dyDescent="0.2">
      <c r="A307" s="446" t="s">
        <v>881</v>
      </c>
      <c r="AY307" s="264"/>
    </row>
    <row r="308" spans="1:51" s="265" customFormat="1" x14ac:dyDescent="0.2">
      <c r="A308" s="446"/>
      <c r="N308" s="265" t="s">
        <v>1369</v>
      </c>
      <c r="AY308" s="264"/>
    </row>
    <row r="309" spans="1:51" s="265" customFormat="1" x14ac:dyDescent="0.2">
      <c r="A309" s="446"/>
      <c r="O309" s="265" t="s">
        <v>1370</v>
      </c>
      <c r="AY309" s="264"/>
    </row>
    <row r="310" spans="1:51" s="265" customFormat="1" x14ac:dyDescent="0.2">
      <c r="A310" s="446"/>
      <c r="AY310" s="264" t="s">
        <v>1365</v>
      </c>
    </row>
    <row r="311" spans="1:51" s="265" customFormat="1" x14ac:dyDescent="0.2">
      <c r="A311" s="446"/>
      <c r="AY311" s="264"/>
    </row>
    <row r="312" spans="1:51" s="448" customFormat="1" x14ac:dyDescent="0.2">
      <c r="A312" s="447"/>
      <c r="AY312" s="568"/>
    </row>
    <row r="313" spans="1:51" x14ac:dyDescent="0.2">
      <c r="A313" s="3" t="s">
        <v>114</v>
      </c>
    </row>
    <row r="314" spans="1:51" x14ac:dyDescent="0.2">
      <c r="D314" s="1" t="s">
        <v>2664</v>
      </c>
    </row>
    <row r="317" spans="1:51" s="143" customFormat="1" x14ac:dyDescent="0.2">
      <c r="A317" s="187" t="s">
        <v>15</v>
      </c>
      <c r="AY317" s="251"/>
    </row>
    <row r="318" spans="1:51" s="144" customFormat="1" x14ac:dyDescent="0.2">
      <c r="A318" s="188"/>
      <c r="M318" s="144" t="s">
        <v>1758</v>
      </c>
      <c r="AY318" s="252"/>
    </row>
    <row r="319" spans="1:51" s="144" customFormat="1" x14ac:dyDescent="0.2">
      <c r="A319" s="188"/>
      <c r="U319" s="144" t="s">
        <v>1630</v>
      </c>
      <c r="AY319" s="252"/>
    </row>
    <row r="320" spans="1:51" s="144" customFormat="1" x14ac:dyDescent="0.2">
      <c r="A320" s="188"/>
      <c r="V320" s="144" t="s">
        <v>1338</v>
      </c>
      <c r="AY320" s="252"/>
    </row>
    <row r="321" spans="1:51" s="144" customFormat="1" x14ac:dyDescent="0.2">
      <c r="A321" s="188"/>
      <c r="AA321" s="144" t="s">
        <v>1316</v>
      </c>
      <c r="AY321" s="252"/>
    </row>
    <row r="322" spans="1:51" s="144" customFormat="1" x14ac:dyDescent="0.2">
      <c r="A322" s="188"/>
      <c r="AF322" s="144" t="s">
        <v>1760</v>
      </c>
      <c r="AY322" s="252"/>
    </row>
    <row r="323" spans="1:51" s="144" customFormat="1" x14ac:dyDescent="0.2">
      <c r="A323" s="188"/>
      <c r="AG323" s="144" t="s">
        <v>1761</v>
      </c>
      <c r="AY323" s="252"/>
    </row>
    <row r="324" spans="1:51" s="144" customFormat="1" x14ac:dyDescent="0.2">
      <c r="A324" s="188"/>
      <c r="AK324" s="144" t="s">
        <v>1395</v>
      </c>
      <c r="AY324" s="252"/>
    </row>
    <row r="325" spans="1:51" s="144" customFormat="1" x14ac:dyDescent="0.2">
      <c r="A325" s="188"/>
      <c r="AQ325" s="144" t="s">
        <v>1762</v>
      </c>
      <c r="AY325" s="252"/>
    </row>
    <row r="326" spans="1:51" s="144" customFormat="1" x14ac:dyDescent="0.2">
      <c r="A326" s="188"/>
      <c r="AY326" s="252"/>
    </row>
    <row r="327" spans="1:51" s="145" customFormat="1" x14ac:dyDescent="0.2">
      <c r="A327" s="189"/>
      <c r="AY327" s="253"/>
    </row>
    <row r="328" spans="1:51" s="146" customFormat="1" x14ac:dyDescent="0.2">
      <c r="A328" s="190" t="s">
        <v>16</v>
      </c>
      <c r="AY328" s="254"/>
    </row>
    <row r="329" spans="1:51" s="147" customFormat="1" x14ac:dyDescent="0.2">
      <c r="A329" s="191"/>
      <c r="AY329" s="255"/>
    </row>
    <row r="330" spans="1:51" s="148" customFormat="1" x14ac:dyDescent="0.2">
      <c r="A330" s="192"/>
      <c r="AY330" s="256"/>
    </row>
    <row r="331" spans="1:51" s="146" customFormat="1" x14ac:dyDescent="0.2">
      <c r="A331" s="146" t="s">
        <v>2918</v>
      </c>
      <c r="AY331" s="254"/>
    </row>
    <row r="332" spans="1:51" s="147" customFormat="1" x14ac:dyDescent="0.2">
      <c r="A332" s="147" t="s">
        <v>2904</v>
      </c>
      <c r="AY332" s="255"/>
    </row>
    <row r="333" spans="1:51" s="147" customFormat="1" x14ac:dyDescent="0.2">
      <c r="A333" s="191"/>
      <c r="AP333" s="147" t="s">
        <v>2923</v>
      </c>
      <c r="AY333" s="255"/>
    </row>
    <row r="334" spans="1:51" s="147" customFormat="1" x14ac:dyDescent="0.2">
      <c r="AY334" s="255"/>
    </row>
    <row r="335" spans="1:51" s="146" customFormat="1" x14ac:dyDescent="0.2">
      <c r="A335" s="146" t="s">
        <v>2918</v>
      </c>
      <c r="AY335" s="254"/>
    </row>
    <row r="336" spans="1:51" s="147" customFormat="1" x14ac:dyDescent="0.2">
      <c r="A336" s="147" t="s">
        <v>2905</v>
      </c>
      <c r="AY336" s="255"/>
    </row>
    <row r="337" spans="1:51" s="147" customFormat="1" x14ac:dyDescent="0.2">
      <c r="AY337" s="255"/>
    </row>
    <row r="338" spans="1:51" s="146" customFormat="1" x14ac:dyDescent="0.2">
      <c r="A338" s="146" t="s">
        <v>2918</v>
      </c>
      <c r="AY338" s="254"/>
    </row>
    <row r="339" spans="1:51" s="147" customFormat="1" x14ac:dyDescent="0.2">
      <c r="A339" s="147" t="s">
        <v>2906</v>
      </c>
      <c r="AY339" s="255"/>
    </row>
    <row r="340" spans="1:51" s="147" customFormat="1" x14ac:dyDescent="0.2">
      <c r="AY340" s="255"/>
    </row>
    <row r="341" spans="1:51" s="146" customFormat="1" x14ac:dyDescent="0.2">
      <c r="A341" s="146" t="s">
        <v>2918</v>
      </c>
      <c r="AY341" s="254"/>
    </row>
    <row r="342" spans="1:51" s="147" customFormat="1" x14ac:dyDescent="0.2">
      <c r="A342" s="147" t="s">
        <v>2907</v>
      </c>
      <c r="AY342" s="255"/>
    </row>
    <row r="343" spans="1:51" s="147" customFormat="1" x14ac:dyDescent="0.2">
      <c r="AY343" s="255"/>
    </row>
    <row r="344" spans="1:51" s="146" customFormat="1" x14ac:dyDescent="0.2">
      <c r="A344" s="146" t="s">
        <v>2918</v>
      </c>
      <c r="AY344" s="254"/>
    </row>
    <row r="345" spans="1:51" s="147" customFormat="1" x14ac:dyDescent="0.2">
      <c r="A345" s="147" t="s">
        <v>2908</v>
      </c>
      <c r="AY345" s="255"/>
    </row>
    <row r="346" spans="1:51" s="147" customFormat="1" x14ac:dyDescent="0.2">
      <c r="AY346" s="255"/>
    </row>
    <row r="347" spans="1:51" s="146" customFormat="1" x14ac:dyDescent="0.2">
      <c r="A347" s="146" t="s">
        <v>2918</v>
      </c>
      <c r="AY347" s="254"/>
    </row>
    <row r="348" spans="1:51" s="147" customFormat="1" x14ac:dyDescent="0.2">
      <c r="A348" s="147" t="s">
        <v>2909</v>
      </c>
      <c r="AY348" s="255"/>
    </row>
    <row r="349" spans="1:51" s="147" customFormat="1" x14ac:dyDescent="0.2">
      <c r="AY349" s="255"/>
    </row>
    <row r="350" spans="1:51" s="146" customFormat="1" x14ac:dyDescent="0.2">
      <c r="A350" s="146" t="s">
        <v>2918</v>
      </c>
      <c r="AY350" s="254"/>
    </row>
    <row r="351" spans="1:51" s="147" customFormat="1" x14ac:dyDescent="0.2">
      <c r="A351" s="147" t="s">
        <v>2910</v>
      </c>
      <c r="AY351" s="255"/>
    </row>
    <row r="352" spans="1:51" s="147" customFormat="1" x14ac:dyDescent="0.2">
      <c r="AY352" s="255"/>
    </row>
    <row r="353" spans="1:51" s="146" customFormat="1" x14ac:dyDescent="0.2">
      <c r="A353" s="146" t="s">
        <v>2918</v>
      </c>
      <c r="AY353" s="254"/>
    </row>
    <row r="354" spans="1:51" s="147" customFormat="1" x14ac:dyDescent="0.2">
      <c r="A354" s="147" t="s">
        <v>2911</v>
      </c>
      <c r="AY354" s="255"/>
    </row>
    <row r="355" spans="1:51" s="147" customFormat="1" x14ac:dyDescent="0.2">
      <c r="AY355" s="255"/>
    </row>
    <row r="356" spans="1:51" s="146" customFormat="1" x14ac:dyDescent="0.2">
      <c r="A356" s="146" t="s">
        <v>2918</v>
      </c>
      <c r="AY356" s="254"/>
    </row>
    <row r="357" spans="1:51" s="147" customFormat="1" x14ac:dyDescent="0.2">
      <c r="A357" s="147" t="s">
        <v>2912</v>
      </c>
      <c r="AY357" s="255"/>
    </row>
    <row r="358" spans="1:51" s="147" customFormat="1" x14ac:dyDescent="0.2">
      <c r="AY358" s="255"/>
    </row>
    <row r="359" spans="1:51" s="146" customFormat="1" x14ac:dyDescent="0.2">
      <c r="A359" s="146" t="s">
        <v>2918</v>
      </c>
      <c r="AY359" s="254"/>
    </row>
    <row r="360" spans="1:51" s="147" customFormat="1" x14ac:dyDescent="0.2">
      <c r="A360" s="147" t="s">
        <v>2913</v>
      </c>
      <c r="AY360" s="255"/>
    </row>
    <row r="361" spans="1:51" s="147" customFormat="1" x14ac:dyDescent="0.2">
      <c r="AY361" s="255"/>
    </row>
    <row r="362" spans="1:51" s="146" customFormat="1" x14ac:dyDescent="0.2">
      <c r="A362" s="146" t="s">
        <v>2918</v>
      </c>
      <c r="AY362" s="254"/>
    </row>
    <row r="363" spans="1:51" s="147" customFormat="1" x14ac:dyDescent="0.2">
      <c r="A363" s="147" t="s">
        <v>2914</v>
      </c>
      <c r="AY363" s="255"/>
    </row>
    <row r="364" spans="1:51" s="147" customFormat="1" x14ac:dyDescent="0.2">
      <c r="AY364" s="255"/>
    </row>
    <row r="365" spans="1:51" s="146" customFormat="1" x14ac:dyDescent="0.2">
      <c r="A365" s="146" t="s">
        <v>2918</v>
      </c>
      <c r="AY365" s="254"/>
    </row>
    <row r="366" spans="1:51" s="147" customFormat="1" x14ac:dyDescent="0.2">
      <c r="A366" s="147" t="s">
        <v>2915</v>
      </c>
      <c r="AY366" s="255"/>
    </row>
    <row r="367" spans="1:51" s="147" customFormat="1" x14ac:dyDescent="0.2">
      <c r="AY367" s="255"/>
    </row>
    <row r="368" spans="1:51" s="146" customFormat="1" x14ac:dyDescent="0.2">
      <c r="A368" s="146" t="s">
        <v>2918</v>
      </c>
      <c r="AY368" s="254"/>
    </row>
    <row r="369" spans="1:51" s="147" customFormat="1" x14ac:dyDescent="0.2">
      <c r="A369" s="147" t="s">
        <v>2916</v>
      </c>
      <c r="AY369" s="255"/>
    </row>
    <row r="370" spans="1:51" s="147" customFormat="1" x14ac:dyDescent="0.2">
      <c r="AY370" s="255"/>
    </row>
    <row r="371" spans="1:51" s="146" customFormat="1" x14ac:dyDescent="0.2">
      <c r="A371" s="146" t="s">
        <v>2918</v>
      </c>
      <c r="AY371" s="254"/>
    </row>
    <row r="372" spans="1:51" s="147" customFormat="1" x14ac:dyDescent="0.2">
      <c r="A372" s="147" t="s">
        <v>2917</v>
      </c>
      <c r="N372" s="147" t="s">
        <v>1377</v>
      </c>
      <c r="AY372" s="255"/>
    </row>
    <row r="373" spans="1:51" s="147" customFormat="1" x14ac:dyDescent="0.2">
      <c r="A373" s="191"/>
      <c r="N373" s="147" t="s">
        <v>2898</v>
      </c>
      <c r="AY373" s="255"/>
    </row>
    <row r="374" spans="1:51" s="147" customFormat="1" x14ac:dyDescent="0.2">
      <c r="A374" s="191"/>
      <c r="O374" s="147" t="s">
        <v>2899</v>
      </c>
      <c r="AY374" s="255"/>
    </row>
    <row r="375" spans="1:51" s="147" customFormat="1" x14ac:dyDescent="0.2">
      <c r="A375" s="191"/>
      <c r="AY375" s="255"/>
    </row>
    <row r="376" spans="1:51" s="148" customFormat="1" x14ac:dyDescent="0.2">
      <c r="AY376" s="256"/>
    </row>
  </sheetData>
  <phoneticPr fontId="1" type="noConversion"/>
  <pageMargins left="0.75" right="0.75" top="1" bottom="1" header="0.5" footer="0.5"/>
  <pageSetup paperSize="17" scale="17" orientation="landscape"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Y54"/>
  <sheetViews>
    <sheetView zoomScaleNormal="100" workbookViewId="0">
      <pane xSplit="1" topLeftCell="B1" activePane="topRight" state="frozen"/>
      <selection activeCell="K179" sqref="K179"/>
      <selection pane="topRight" activeCell="K179" sqref="K179"/>
    </sheetView>
  </sheetViews>
  <sheetFormatPr defaultColWidth="0.85546875" defaultRowHeight="11.25" x14ac:dyDescent="0.2"/>
  <cols>
    <col min="1" max="1" width="8.7109375" style="1" customWidth="1"/>
    <col min="2" max="50" width="2.5703125" style="1" customWidth="1"/>
    <col min="51" max="51" width="4.42578125" style="1" bestFit="1" customWidth="1"/>
    <col min="52" max="16384" width="0.85546875" style="1"/>
  </cols>
  <sheetData>
    <row r="1" spans="1:50" x14ac:dyDescent="0.2">
      <c r="A1" s="10" t="s">
        <v>198</v>
      </c>
      <c r="B1" s="9"/>
      <c r="C1" s="9"/>
      <c r="D1" s="9"/>
      <c r="E1" s="9"/>
      <c r="F1" s="9"/>
      <c r="G1" s="9"/>
      <c r="I1" s="1" t="s">
        <v>23</v>
      </c>
    </row>
    <row r="2" spans="1:50" x14ac:dyDescent="0.2">
      <c r="A2" s="10" t="s">
        <v>56</v>
      </c>
      <c r="B2" s="9"/>
      <c r="C2" s="9"/>
      <c r="D2" s="9"/>
      <c r="E2" s="9"/>
      <c r="F2" s="9"/>
      <c r="G2" s="9"/>
    </row>
    <row r="3" spans="1:50" x14ac:dyDescent="0.2">
      <c r="A3" s="1">
        <v>490</v>
      </c>
      <c r="B3" s="1" t="s">
        <v>12</v>
      </c>
      <c r="L3" s="1" t="s">
        <v>17</v>
      </c>
      <c r="V3" s="1" t="s">
        <v>18</v>
      </c>
      <c r="AF3" s="1" t="s">
        <v>19</v>
      </c>
      <c r="AP3" s="1" t="s">
        <v>20</v>
      </c>
    </row>
    <row r="4" spans="1:50" s="46" customFormat="1" ht="12" thickBot="1" x14ac:dyDescent="0.25">
      <c r="B4" s="47"/>
      <c r="L4" s="47"/>
      <c r="V4" s="47"/>
      <c r="AF4" s="47"/>
      <c r="AP4" s="47"/>
    </row>
    <row r="5" spans="1:50" ht="12" thickTop="1" x14ac:dyDescent="0.2">
      <c r="A5" s="3" t="s">
        <v>6</v>
      </c>
      <c r="B5" s="26"/>
      <c r="C5" s="21"/>
      <c r="D5" s="21"/>
      <c r="E5" s="21"/>
      <c r="F5" s="21"/>
      <c r="G5" s="21"/>
      <c r="H5" s="21"/>
      <c r="I5" s="21"/>
      <c r="J5" s="21"/>
      <c r="K5" s="22"/>
      <c r="L5" s="26"/>
      <c r="M5" s="21"/>
      <c r="N5" s="21"/>
      <c r="O5" s="21"/>
      <c r="P5" s="21"/>
      <c r="Q5" s="21"/>
      <c r="R5" s="21"/>
      <c r="S5" s="21"/>
      <c r="T5" s="21"/>
      <c r="U5" s="22"/>
      <c r="V5" s="26"/>
      <c r="W5" s="21"/>
      <c r="X5" s="21"/>
      <c r="Y5" s="21"/>
      <c r="Z5" s="21"/>
      <c r="AA5" s="21"/>
      <c r="AB5" s="21"/>
      <c r="AC5" s="21"/>
      <c r="AD5" s="21"/>
      <c r="AE5" s="21"/>
      <c r="AF5" s="26"/>
      <c r="AG5" s="21"/>
      <c r="AH5" s="21"/>
      <c r="AI5" s="21"/>
      <c r="AJ5" s="21"/>
      <c r="AK5" s="21"/>
      <c r="AL5" s="21"/>
      <c r="AM5" s="21"/>
      <c r="AN5" s="21"/>
      <c r="AO5" s="22"/>
      <c r="AP5" s="21"/>
      <c r="AQ5" s="21"/>
      <c r="AR5" s="21"/>
      <c r="AS5" s="21"/>
      <c r="AT5" s="21"/>
      <c r="AU5" s="21"/>
      <c r="AV5" s="21"/>
      <c r="AW5" s="21"/>
      <c r="AX5" s="21"/>
    </row>
    <row r="6" spans="1:50" x14ac:dyDescent="0.2">
      <c r="A6" s="3" t="s">
        <v>1</v>
      </c>
      <c r="B6" s="16"/>
      <c r="C6" s="14"/>
      <c r="D6" s="14"/>
      <c r="E6" s="14"/>
      <c r="F6" s="14"/>
      <c r="G6" s="14"/>
      <c r="H6" s="14"/>
      <c r="I6" s="14"/>
      <c r="J6" s="14"/>
      <c r="K6" s="15"/>
      <c r="L6" s="16"/>
      <c r="M6" s="14"/>
      <c r="N6" s="14"/>
      <c r="O6" s="14"/>
      <c r="P6" s="14"/>
      <c r="Q6" s="14"/>
      <c r="R6" s="14"/>
      <c r="S6" s="14"/>
      <c r="T6" s="14"/>
      <c r="U6" s="15"/>
      <c r="V6" s="53"/>
      <c r="W6" s="14"/>
      <c r="X6" s="14"/>
      <c r="Y6" s="14"/>
      <c r="Z6" s="14"/>
      <c r="AA6" s="14"/>
      <c r="AB6" s="14"/>
      <c r="AC6" s="14"/>
      <c r="AD6" s="14"/>
      <c r="AE6" s="14"/>
      <c r="AF6" s="16"/>
      <c r="AG6" s="14"/>
      <c r="AH6" s="14"/>
      <c r="AI6" s="14"/>
      <c r="AJ6" s="14"/>
      <c r="AK6" s="14"/>
      <c r="AL6" s="14"/>
      <c r="AM6" s="14"/>
      <c r="AN6" s="14"/>
      <c r="AO6" s="15"/>
      <c r="AP6" s="14"/>
      <c r="AQ6" s="14"/>
      <c r="AR6" s="14"/>
      <c r="AS6" s="14"/>
      <c r="AT6" s="14"/>
      <c r="AU6" s="14"/>
      <c r="AV6" s="14"/>
      <c r="AW6" s="14"/>
      <c r="AX6" s="14"/>
    </row>
    <row r="7" spans="1:50" x14ac:dyDescent="0.2">
      <c r="A7" s="3" t="s">
        <v>0</v>
      </c>
      <c r="B7" s="26"/>
      <c r="C7" s="21"/>
      <c r="D7" s="21"/>
      <c r="E7" s="21"/>
      <c r="F7" s="21"/>
      <c r="G7" s="21"/>
      <c r="H7" s="21"/>
      <c r="I7" s="21"/>
      <c r="J7" s="21"/>
      <c r="K7" s="22"/>
      <c r="L7" s="26"/>
      <c r="M7" s="21"/>
      <c r="N7" s="21"/>
      <c r="O7" s="21"/>
      <c r="P7" s="21"/>
      <c r="Q7" s="21"/>
      <c r="R7" s="21"/>
      <c r="S7" s="21"/>
      <c r="T7" s="21"/>
      <c r="U7" s="22"/>
      <c r="V7" s="26"/>
      <c r="W7" s="21"/>
      <c r="X7" s="21"/>
      <c r="Y7" s="21"/>
      <c r="Z7" s="21"/>
      <c r="AA7" s="21"/>
      <c r="AB7" s="21"/>
      <c r="AC7" s="21"/>
      <c r="AD7" s="21"/>
      <c r="AE7" s="21"/>
      <c r="AF7" s="26"/>
      <c r="AG7" s="21"/>
      <c r="AH7" s="21"/>
      <c r="AI7" s="21"/>
      <c r="AJ7" s="21"/>
      <c r="AK7" s="21"/>
      <c r="AL7" s="21"/>
      <c r="AM7" s="21"/>
      <c r="AN7" s="21"/>
      <c r="AO7" s="22"/>
      <c r="AP7" s="21"/>
      <c r="AQ7" s="21"/>
      <c r="AR7" s="21"/>
      <c r="AS7" s="21"/>
      <c r="AT7" s="21"/>
      <c r="AU7" s="21"/>
      <c r="AV7" s="21"/>
      <c r="AW7" s="21"/>
      <c r="AX7" s="21"/>
    </row>
    <row r="8" spans="1:50" x14ac:dyDescent="0.2">
      <c r="A8" s="3" t="s">
        <v>2</v>
      </c>
      <c r="B8" s="16"/>
      <c r="C8" s="14"/>
      <c r="D8" s="14"/>
      <c r="E8" s="14"/>
      <c r="F8" s="14"/>
      <c r="G8" s="14"/>
      <c r="H8" s="14"/>
      <c r="I8" s="14"/>
      <c r="J8" s="14"/>
      <c r="K8" s="15"/>
      <c r="L8" s="16"/>
      <c r="M8" s="14"/>
      <c r="N8" s="14"/>
      <c r="O8" s="14"/>
      <c r="P8" s="14"/>
      <c r="Q8" s="14"/>
      <c r="R8" s="14"/>
      <c r="S8" s="14"/>
      <c r="T8" s="14"/>
      <c r="U8" s="15"/>
      <c r="V8" s="53"/>
      <c r="W8" s="14"/>
      <c r="X8" s="14"/>
      <c r="Y8" s="14"/>
      <c r="Z8" s="14"/>
      <c r="AA8" s="14"/>
      <c r="AB8" s="14"/>
      <c r="AC8" s="14"/>
      <c r="AD8" s="14"/>
      <c r="AE8" s="14"/>
      <c r="AF8" s="16"/>
      <c r="AG8" s="14"/>
      <c r="AH8" s="14"/>
      <c r="AI8" s="14"/>
      <c r="AJ8" s="14"/>
      <c r="AK8" s="14"/>
      <c r="AL8" s="14"/>
      <c r="AM8" s="14"/>
      <c r="AN8" s="14"/>
      <c r="AO8" s="15"/>
      <c r="AP8" s="14"/>
      <c r="AQ8" s="14"/>
      <c r="AR8" s="14"/>
      <c r="AS8" s="14"/>
      <c r="AT8" s="14"/>
      <c r="AU8" s="14"/>
      <c r="AV8" s="14"/>
      <c r="AW8" s="14"/>
      <c r="AX8" s="14"/>
    </row>
    <row r="9" spans="1:50" x14ac:dyDescent="0.2">
      <c r="A9" s="3" t="s">
        <v>4</v>
      </c>
      <c r="B9" s="16"/>
      <c r="C9" s="14"/>
      <c r="D9" s="14"/>
      <c r="E9" s="14"/>
      <c r="F9" s="14"/>
      <c r="G9" s="14"/>
      <c r="H9" s="14"/>
      <c r="I9" s="14"/>
      <c r="J9" s="14"/>
      <c r="K9" s="15"/>
      <c r="L9" s="16"/>
      <c r="M9" s="14"/>
      <c r="N9" s="14"/>
      <c r="O9" s="14"/>
      <c r="P9" s="14"/>
      <c r="Q9" s="14"/>
      <c r="R9" s="14"/>
      <c r="S9" s="14"/>
      <c r="T9" s="14"/>
      <c r="U9" s="15"/>
      <c r="V9" s="16"/>
      <c r="W9" s="14"/>
      <c r="X9" s="14"/>
      <c r="Y9" s="14"/>
      <c r="Z9" s="14"/>
      <c r="AA9" s="14"/>
      <c r="AB9" s="14"/>
      <c r="AC9" s="14"/>
      <c r="AD9" s="14"/>
      <c r="AE9" s="14"/>
      <c r="AF9" s="16"/>
      <c r="AG9" s="14"/>
      <c r="AH9" s="14"/>
      <c r="AI9" s="14"/>
      <c r="AJ9" s="14"/>
      <c r="AK9" s="14"/>
      <c r="AL9" s="14"/>
      <c r="AM9" s="14"/>
      <c r="AN9" s="14"/>
      <c r="AO9" s="15"/>
      <c r="AP9" s="14"/>
      <c r="AQ9" s="14"/>
      <c r="AR9" s="14"/>
      <c r="AS9" s="14"/>
      <c r="AT9" s="14"/>
      <c r="AU9" s="14"/>
      <c r="AV9" s="14"/>
      <c r="AW9" s="14"/>
      <c r="AX9" s="14"/>
    </row>
    <row r="10" spans="1:50" x14ac:dyDescent="0.2">
      <c r="A10" s="3" t="s">
        <v>3</v>
      </c>
      <c r="B10" s="16"/>
      <c r="C10" s="14"/>
      <c r="D10" s="14"/>
      <c r="E10" s="14"/>
      <c r="F10" s="14"/>
      <c r="G10" s="14"/>
      <c r="H10" s="14"/>
      <c r="I10" s="14"/>
      <c r="J10" s="14"/>
      <c r="K10" s="15"/>
      <c r="L10" s="16"/>
      <c r="M10" s="14"/>
      <c r="N10" s="14"/>
      <c r="O10" s="14"/>
      <c r="P10" s="14"/>
      <c r="Q10" s="14"/>
      <c r="R10" s="14"/>
      <c r="S10" s="14"/>
      <c r="T10" s="14"/>
      <c r="U10" s="15"/>
      <c r="V10" s="16"/>
      <c r="W10" s="14"/>
      <c r="X10" s="14"/>
      <c r="Y10" s="14"/>
      <c r="Z10" s="14"/>
      <c r="AA10" s="14"/>
      <c r="AB10" s="14"/>
      <c r="AC10" s="14"/>
      <c r="AD10" s="14"/>
      <c r="AE10" s="14"/>
      <c r="AF10" s="16"/>
      <c r="AG10" s="14"/>
      <c r="AH10" s="14"/>
      <c r="AI10" s="14"/>
      <c r="AJ10" s="14"/>
      <c r="AK10" s="14"/>
      <c r="AL10" s="14"/>
      <c r="AM10" s="14"/>
      <c r="AN10" s="14"/>
      <c r="AO10" s="15"/>
      <c r="AP10" s="14"/>
      <c r="AQ10" s="14"/>
      <c r="AR10" s="14"/>
      <c r="AS10" s="14"/>
      <c r="AT10" s="14"/>
      <c r="AU10" s="14"/>
      <c r="AV10" s="14"/>
      <c r="AW10" s="14"/>
      <c r="AX10" s="14"/>
    </row>
    <row r="11" spans="1:50" x14ac:dyDescent="0.2">
      <c r="A11" s="3" t="s">
        <v>85</v>
      </c>
      <c r="B11" s="16"/>
      <c r="C11" s="14"/>
      <c r="D11" s="14"/>
      <c r="E11" s="14"/>
      <c r="F11" s="14"/>
      <c r="G11" s="14"/>
      <c r="H11" s="14"/>
      <c r="I11" s="14"/>
      <c r="J11" s="14"/>
      <c r="K11" s="15"/>
      <c r="L11" s="16"/>
      <c r="M11" s="14"/>
      <c r="N11" s="14"/>
      <c r="O11" s="14"/>
      <c r="P11" s="14"/>
      <c r="Q11" s="14"/>
      <c r="R11" s="14"/>
      <c r="S11" s="14"/>
      <c r="T11" s="14"/>
      <c r="U11" s="15"/>
      <c r="V11" s="16"/>
      <c r="W11" s="14"/>
      <c r="X11" s="14"/>
      <c r="Y11" s="14"/>
      <c r="Z11" s="14"/>
      <c r="AA11" s="14"/>
      <c r="AB11" s="14"/>
      <c r="AC11" s="14"/>
      <c r="AD11" s="14"/>
      <c r="AE11" s="14"/>
      <c r="AF11" s="16"/>
      <c r="AG11" s="14"/>
      <c r="AH11" s="14"/>
      <c r="AI11" s="14"/>
      <c r="AJ11" s="14"/>
      <c r="AK11" s="14"/>
      <c r="AL11" s="14"/>
      <c r="AM11" s="14"/>
      <c r="AN11" s="14"/>
      <c r="AO11" s="15"/>
      <c r="AP11" s="14"/>
      <c r="AQ11" s="14"/>
      <c r="AR11" s="14"/>
      <c r="AS11" s="14"/>
      <c r="AT11" s="14"/>
      <c r="AU11" s="14"/>
      <c r="AV11" s="14"/>
      <c r="AW11" s="14"/>
      <c r="AX11" s="14"/>
    </row>
    <row r="12" spans="1:50" x14ac:dyDescent="0.2">
      <c r="A12" s="3" t="s">
        <v>5</v>
      </c>
      <c r="B12" s="16"/>
      <c r="C12" s="14"/>
      <c r="D12" s="14"/>
      <c r="E12" s="14"/>
      <c r="F12" s="14"/>
      <c r="G12" s="14"/>
      <c r="H12" s="14"/>
      <c r="I12" s="14"/>
      <c r="J12" s="14"/>
      <c r="K12" s="15"/>
      <c r="L12" s="16"/>
      <c r="M12" s="14"/>
      <c r="N12" s="14"/>
      <c r="O12" s="14"/>
      <c r="P12" s="14"/>
      <c r="Q12" s="14"/>
      <c r="R12" s="14"/>
      <c r="S12" s="14"/>
      <c r="T12" s="14"/>
      <c r="U12" s="15"/>
      <c r="V12" s="16"/>
      <c r="W12" s="14"/>
      <c r="X12" s="14"/>
      <c r="Y12" s="14"/>
      <c r="Z12" s="14"/>
      <c r="AA12" s="14"/>
      <c r="AB12" s="14"/>
      <c r="AC12" s="14"/>
      <c r="AD12" s="14"/>
      <c r="AE12" s="14"/>
      <c r="AF12" s="16"/>
      <c r="AG12" s="14"/>
      <c r="AH12" s="14"/>
      <c r="AI12" s="14"/>
      <c r="AJ12" s="14"/>
      <c r="AK12" s="14"/>
      <c r="AL12" s="14"/>
      <c r="AM12" s="14"/>
      <c r="AN12" s="14"/>
      <c r="AO12" s="15"/>
      <c r="AP12" s="14"/>
      <c r="AQ12" s="14"/>
      <c r="AR12" s="14"/>
      <c r="AS12" s="14"/>
      <c r="AT12" s="14"/>
      <c r="AU12" s="14"/>
      <c r="AV12" s="14"/>
      <c r="AW12" s="14"/>
      <c r="AX12" s="14"/>
    </row>
    <row r="13" spans="1:50" x14ac:dyDescent="0.2">
      <c r="A13" s="3" t="s">
        <v>7</v>
      </c>
      <c r="B13" s="16"/>
      <c r="C13" s="14"/>
      <c r="D13" s="14"/>
      <c r="E13" s="14"/>
      <c r="F13" s="14"/>
      <c r="G13" s="14"/>
      <c r="H13" s="14"/>
      <c r="I13" s="14"/>
      <c r="J13" s="14"/>
      <c r="K13" s="15"/>
      <c r="L13" s="16"/>
      <c r="M13" s="14"/>
      <c r="N13" s="14"/>
      <c r="O13" s="14"/>
      <c r="P13" s="14"/>
      <c r="Q13" s="14"/>
      <c r="R13" s="14"/>
      <c r="S13" s="14"/>
      <c r="T13" s="14"/>
      <c r="U13" s="15"/>
      <c r="V13" s="16"/>
      <c r="W13" s="14"/>
      <c r="X13" s="14"/>
      <c r="Y13" s="14"/>
      <c r="Z13" s="14"/>
      <c r="AA13" s="14"/>
      <c r="AB13" s="14"/>
      <c r="AC13" s="14"/>
      <c r="AD13" s="14"/>
      <c r="AE13" s="14"/>
      <c r="AF13" s="16"/>
      <c r="AG13" s="14"/>
      <c r="AH13" s="14"/>
      <c r="AI13" s="14"/>
      <c r="AJ13" s="14"/>
      <c r="AK13" s="14"/>
      <c r="AL13" s="14"/>
      <c r="AM13" s="14"/>
      <c r="AN13" s="14"/>
      <c r="AO13" s="15"/>
      <c r="AP13" s="14"/>
      <c r="AQ13" s="14"/>
      <c r="AR13" s="14"/>
      <c r="AS13" s="14"/>
      <c r="AT13" s="14"/>
      <c r="AU13" s="14"/>
      <c r="AV13" s="14"/>
      <c r="AW13" s="14"/>
      <c r="AX13" s="14"/>
    </row>
    <row r="14" spans="1:50" x14ac:dyDescent="0.2">
      <c r="A14" s="3" t="s">
        <v>8</v>
      </c>
      <c r="B14" s="16"/>
      <c r="C14" s="14"/>
      <c r="D14" s="14"/>
      <c r="E14" s="14"/>
      <c r="F14" s="14"/>
      <c r="G14" s="14"/>
      <c r="H14" s="14"/>
      <c r="I14" s="14"/>
      <c r="J14" s="14"/>
      <c r="K14" s="15"/>
      <c r="L14" s="16"/>
      <c r="M14" s="14"/>
      <c r="N14" s="14"/>
      <c r="O14" s="14"/>
      <c r="P14" s="14"/>
      <c r="Q14" s="14"/>
      <c r="R14" s="14"/>
      <c r="S14" s="14"/>
      <c r="T14" s="14"/>
      <c r="U14" s="15"/>
      <c r="V14" s="16"/>
      <c r="W14" s="14"/>
      <c r="X14" s="14"/>
      <c r="Y14" s="14"/>
      <c r="Z14" s="14"/>
      <c r="AA14" s="14"/>
      <c r="AB14" s="14"/>
      <c r="AC14" s="14"/>
      <c r="AD14" s="14"/>
      <c r="AE14" s="14"/>
      <c r="AF14" s="16"/>
      <c r="AG14" s="14"/>
      <c r="AH14" s="14"/>
      <c r="AI14" s="14"/>
      <c r="AJ14" s="14"/>
      <c r="AK14" s="14"/>
      <c r="AL14" s="14"/>
      <c r="AM14" s="14"/>
      <c r="AN14" s="14"/>
      <c r="AO14" s="15"/>
      <c r="AP14" s="14"/>
      <c r="AQ14" s="14"/>
      <c r="AR14" s="14"/>
      <c r="AS14" s="14"/>
      <c r="AT14" s="14"/>
      <c r="AU14" s="14"/>
      <c r="AV14" s="14"/>
      <c r="AW14" s="14"/>
      <c r="AX14" s="14"/>
    </row>
    <row r="15" spans="1:50" x14ac:dyDescent="0.2">
      <c r="A15" s="3" t="s">
        <v>526</v>
      </c>
      <c r="B15" s="16"/>
      <c r="C15" s="14"/>
      <c r="D15" s="14"/>
      <c r="E15" s="14"/>
      <c r="F15" s="14"/>
      <c r="G15" s="14"/>
      <c r="H15" s="14"/>
      <c r="I15" s="14"/>
      <c r="J15" s="14"/>
      <c r="K15" s="15"/>
      <c r="L15" s="16"/>
      <c r="M15" s="14"/>
      <c r="N15" s="14"/>
      <c r="O15" s="14"/>
      <c r="P15" s="14"/>
      <c r="Q15" s="14"/>
      <c r="R15" s="14"/>
      <c r="S15" s="14"/>
      <c r="T15" s="14"/>
      <c r="U15" s="15"/>
      <c r="V15" s="16"/>
      <c r="W15" s="14"/>
      <c r="X15" s="14"/>
      <c r="Y15" s="14"/>
      <c r="Z15" s="14"/>
      <c r="AA15" s="14"/>
      <c r="AB15" s="14"/>
      <c r="AC15" s="14"/>
      <c r="AD15" s="14"/>
      <c r="AE15" s="14"/>
      <c r="AF15" s="16"/>
      <c r="AG15" s="14"/>
      <c r="AH15" s="14"/>
      <c r="AI15" s="14"/>
      <c r="AJ15" s="14"/>
      <c r="AK15" s="14"/>
      <c r="AL15" s="14"/>
      <c r="AM15" s="14"/>
      <c r="AN15" s="14"/>
      <c r="AO15" s="15"/>
      <c r="AP15" s="14"/>
      <c r="AQ15" s="14"/>
      <c r="AR15" s="14"/>
      <c r="AS15" s="14"/>
      <c r="AT15" s="14"/>
      <c r="AU15" s="14"/>
      <c r="AV15" s="14"/>
      <c r="AW15" s="14"/>
      <c r="AX15" s="14"/>
    </row>
    <row r="16" spans="1:50" x14ac:dyDescent="0.2">
      <c r="A16" s="3"/>
      <c r="B16" s="16"/>
      <c r="C16" s="14"/>
      <c r="D16" s="14"/>
      <c r="E16" s="14"/>
      <c r="F16" s="14"/>
      <c r="G16" s="14"/>
      <c r="H16" s="14"/>
      <c r="I16" s="14"/>
      <c r="J16" s="14"/>
      <c r="K16" s="15"/>
      <c r="L16" s="16"/>
      <c r="M16" s="14"/>
      <c r="N16" s="14"/>
      <c r="O16" s="14"/>
      <c r="P16" s="14"/>
      <c r="Q16" s="14"/>
      <c r="R16" s="14"/>
      <c r="S16" s="14"/>
      <c r="T16" s="14"/>
      <c r="U16" s="15"/>
      <c r="V16" s="16"/>
      <c r="W16" s="14"/>
      <c r="X16" s="14"/>
      <c r="Y16" s="14"/>
      <c r="Z16" s="14"/>
      <c r="AA16" s="14"/>
      <c r="AB16" s="14"/>
      <c r="AC16" s="14"/>
      <c r="AD16" s="14"/>
      <c r="AE16" s="14"/>
      <c r="AF16" s="16"/>
      <c r="AG16" s="14"/>
      <c r="AH16" s="14"/>
      <c r="AI16" s="14"/>
      <c r="AJ16" s="14"/>
      <c r="AK16" s="14"/>
      <c r="AL16" s="14"/>
      <c r="AM16" s="14"/>
      <c r="AN16" s="14"/>
      <c r="AO16" s="15"/>
      <c r="AP16" s="14"/>
      <c r="AQ16" s="14"/>
      <c r="AR16" s="14"/>
      <c r="AS16" s="14"/>
      <c r="AT16" s="14"/>
      <c r="AU16" s="14"/>
      <c r="AV16" s="14"/>
      <c r="AW16" s="14"/>
      <c r="AX16" s="14"/>
    </row>
    <row r="17" spans="1:51" x14ac:dyDescent="0.2">
      <c r="A17" s="3" t="s">
        <v>10</v>
      </c>
      <c r="B17" s="16"/>
      <c r="C17" s="14"/>
      <c r="D17" s="14"/>
      <c r="E17" s="14"/>
      <c r="F17" s="14"/>
      <c r="G17" s="14"/>
      <c r="H17" s="14"/>
      <c r="I17" s="14"/>
      <c r="J17" s="14"/>
      <c r="K17" s="15"/>
      <c r="L17" s="16"/>
      <c r="M17" s="14"/>
      <c r="N17" s="14"/>
      <c r="O17" s="14"/>
      <c r="P17" s="14"/>
      <c r="Q17" s="14"/>
      <c r="R17" s="14"/>
      <c r="S17" s="14"/>
      <c r="T17" s="14"/>
      <c r="U17" s="15"/>
      <c r="V17" s="16"/>
      <c r="W17" s="14"/>
      <c r="X17" s="14"/>
      <c r="Y17" s="14"/>
      <c r="Z17" s="14"/>
      <c r="AA17" s="14"/>
      <c r="AB17" s="14"/>
      <c r="AC17" s="14"/>
      <c r="AD17" s="14"/>
      <c r="AE17" s="14"/>
      <c r="AF17" s="16"/>
      <c r="AG17" s="14"/>
      <c r="AH17" s="14"/>
      <c r="AI17" s="14"/>
      <c r="AJ17" s="14"/>
      <c r="AK17" s="14"/>
      <c r="AL17" s="14"/>
      <c r="AM17" s="14"/>
      <c r="AN17" s="14"/>
      <c r="AO17" s="15"/>
      <c r="AP17" s="14"/>
      <c r="AQ17" s="14"/>
      <c r="AR17" s="14"/>
      <c r="AS17" s="14"/>
      <c r="AT17" s="14"/>
      <c r="AU17" s="14"/>
      <c r="AV17" s="14"/>
      <c r="AW17" s="14"/>
      <c r="AX17" s="14"/>
    </row>
    <row r="18" spans="1:51" x14ac:dyDescent="0.2">
      <c r="A18" s="3" t="s">
        <v>11</v>
      </c>
      <c r="B18" s="16"/>
      <c r="C18" s="14"/>
      <c r="D18" s="14"/>
      <c r="E18" s="14"/>
      <c r="F18" s="14"/>
      <c r="G18" s="14"/>
      <c r="H18" s="14"/>
      <c r="I18" s="14"/>
      <c r="J18" s="14"/>
      <c r="K18" s="15"/>
      <c r="L18" s="16"/>
      <c r="M18" s="14"/>
      <c r="N18" s="14"/>
      <c r="O18" s="14"/>
      <c r="P18" s="14"/>
      <c r="Q18" s="14"/>
      <c r="R18" s="14"/>
      <c r="S18" s="14"/>
      <c r="T18" s="14"/>
      <c r="U18" s="15"/>
      <c r="V18" s="16"/>
      <c r="W18" s="14"/>
      <c r="X18" s="14"/>
      <c r="Y18" s="14"/>
      <c r="Z18" s="14"/>
      <c r="AA18" s="14"/>
      <c r="AB18" s="14"/>
      <c r="AC18" s="14"/>
      <c r="AD18" s="14"/>
      <c r="AE18" s="14"/>
      <c r="AF18" s="16"/>
      <c r="AG18" s="14"/>
      <c r="AH18" s="14"/>
      <c r="AI18" s="14"/>
      <c r="AJ18" s="14"/>
      <c r="AK18" s="14"/>
      <c r="AL18" s="14"/>
      <c r="AM18" s="14"/>
      <c r="AN18" s="14"/>
      <c r="AO18" s="15"/>
      <c r="AP18" s="14"/>
      <c r="AQ18" s="14"/>
      <c r="AR18" s="14"/>
      <c r="AS18" s="14"/>
      <c r="AT18" s="14"/>
      <c r="AU18" s="14"/>
      <c r="AV18" s="14"/>
      <c r="AW18" s="14"/>
      <c r="AX18" s="14"/>
    </row>
    <row r="19" spans="1:51" x14ac:dyDescent="0.2">
      <c r="A19" s="3" t="s">
        <v>83</v>
      </c>
      <c r="B19" s="16"/>
      <c r="C19" s="14"/>
      <c r="D19" s="14"/>
      <c r="E19" s="14"/>
      <c r="F19" s="14"/>
      <c r="G19" s="14"/>
      <c r="H19" s="14"/>
      <c r="I19" s="14"/>
      <c r="J19" s="14"/>
      <c r="K19" s="15"/>
      <c r="L19" s="16"/>
      <c r="M19" s="14"/>
      <c r="N19" s="14"/>
      <c r="O19" s="14"/>
      <c r="P19" s="14"/>
      <c r="Q19" s="14"/>
      <c r="R19" s="14"/>
      <c r="S19" s="14"/>
      <c r="T19" s="14"/>
      <c r="U19" s="15"/>
      <c r="V19" s="16"/>
      <c r="W19" s="14"/>
      <c r="X19" s="14"/>
      <c r="Y19" s="14"/>
      <c r="Z19" s="14"/>
      <c r="AA19" s="14"/>
      <c r="AB19" s="14"/>
      <c r="AC19" s="14"/>
      <c r="AD19" s="14"/>
      <c r="AE19" s="14"/>
      <c r="AF19" s="16"/>
      <c r="AG19" s="14"/>
      <c r="AH19" s="14"/>
      <c r="AI19" s="14"/>
      <c r="AJ19" s="14"/>
      <c r="AK19" s="14"/>
      <c r="AL19" s="14"/>
      <c r="AM19" s="14"/>
      <c r="AN19" s="14"/>
      <c r="AO19" s="15"/>
      <c r="AP19" s="14"/>
      <c r="AQ19" s="14"/>
      <c r="AR19" s="14"/>
      <c r="AS19" s="14"/>
      <c r="AT19" s="14"/>
      <c r="AU19" s="14"/>
      <c r="AV19" s="14"/>
      <c r="AW19" s="14"/>
      <c r="AX19" s="14"/>
    </row>
    <row r="20" spans="1:51" x14ac:dyDescent="0.2">
      <c r="A20" s="3" t="s">
        <v>194</v>
      </c>
      <c r="B20" s="16"/>
      <c r="C20" s="14"/>
      <c r="D20" s="14"/>
      <c r="E20" s="14"/>
      <c r="F20" s="14"/>
      <c r="G20" s="14"/>
      <c r="H20" s="14"/>
      <c r="I20" s="14"/>
      <c r="J20" s="14"/>
      <c r="K20" s="15"/>
      <c r="L20" s="16"/>
      <c r="M20" s="14"/>
      <c r="N20" s="14"/>
      <c r="O20" s="14"/>
      <c r="P20" s="14"/>
      <c r="Q20" s="14"/>
      <c r="R20" s="14"/>
      <c r="S20" s="14"/>
      <c r="T20" s="14"/>
      <c r="U20" s="15"/>
      <c r="V20" s="16"/>
      <c r="W20" s="14"/>
      <c r="X20" s="14"/>
      <c r="Y20" s="14"/>
      <c r="Z20" s="14"/>
      <c r="AA20" s="14"/>
      <c r="AB20" s="14"/>
      <c r="AC20" s="14"/>
      <c r="AD20" s="14"/>
      <c r="AE20" s="14"/>
      <c r="AF20" s="16"/>
      <c r="AG20" s="14"/>
      <c r="AH20" s="14"/>
      <c r="AI20" s="14"/>
      <c r="AJ20" s="14"/>
      <c r="AK20" s="14"/>
      <c r="AL20" s="14"/>
      <c r="AM20" s="14"/>
      <c r="AN20" s="14"/>
      <c r="AO20" s="15"/>
      <c r="AP20" s="14"/>
      <c r="AQ20" s="14"/>
      <c r="AR20" s="14"/>
      <c r="AS20" s="14"/>
      <c r="AT20" s="14"/>
      <c r="AU20" s="14"/>
      <c r="AV20" s="14"/>
      <c r="AW20" s="14"/>
      <c r="AX20" s="14"/>
    </row>
    <row r="21" spans="1:51" ht="12" thickBot="1" x14ac:dyDescent="0.25">
      <c r="A21" s="3" t="s">
        <v>84</v>
      </c>
      <c r="B21" s="20"/>
      <c r="C21" s="18"/>
      <c r="D21" s="18"/>
      <c r="E21" s="18"/>
      <c r="F21" s="18"/>
      <c r="G21" s="18"/>
      <c r="H21" s="18"/>
      <c r="I21" s="18"/>
      <c r="J21" s="18"/>
      <c r="K21" s="19"/>
      <c r="L21" s="20"/>
      <c r="M21" s="18"/>
      <c r="N21" s="18"/>
      <c r="O21" s="18"/>
      <c r="P21" s="18"/>
      <c r="Q21" s="18"/>
      <c r="R21" s="18"/>
      <c r="S21" s="18"/>
      <c r="T21" s="18"/>
      <c r="U21" s="19"/>
      <c r="V21" s="20"/>
      <c r="W21" s="18"/>
      <c r="X21" s="18"/>
      <c r="Y21" s="18"/>
      <c r="Z21" s="18"/>
      <c r="AA21" s="18"/>
      <c r="AB21" s="18"/>
      <c r="AC21" s="18"/>
      <c r="AD21" s="18"/>
      <c r="AE21" s="18"/>
      <c r="AF21" s="20"/>
      <c r="AG21" s="18"/>
      <c r="AH21" s="18"/>
      <c r="AI21" s="18"/>
      <c r="AJ21" s="18"/>
      <c r="AK21" s="18"/>
      <c r="AL21" s="18"/>
      <c r="AM21" s="18"/>
      <c r="AN21" s="18"/>
      <c r="AO21" s="19"/>
      <c r="AP21" s="18"/>
      <c r="AQ21" s="18"/>
      <c r="AR21" s="18"/>
      <c r="AS21" s="18"/>
      <c r="AT21" s="18"/>
      <c r="AU21" s="18"/>
      <c r="AV21" s="18"/>
      <c r="AW21" s="18"/>
      <c r="AX21" s="18"/>
    </row>
    <row r="22" spans="1:51" x14ac:dyDescent="0.2">
      <c r="A22" s="3" t="s">
        <v>14</v>
      </c>
      <c r="B22" s="26"/>
      <c r="C22" s="21"/>
      <c r="D22" s="21"/>
      <c r="E22" s="21"/>
      <c r="F22" s="21"/>
      <c r="G22" s="21"/>
      <c r="H22" s="21"/>
      <c r="I22" s="21"/>
      <c r="J22" s="21"/>
      <c r="K22" s="22"/>
      <c r="L22" s="26"/>
      <c r="M22" s="21"/>
      <c r="N22" s="21"/>
      <c r="O22" s="21"/>
      <c r="P22" s="21"/>
      <c r="Q22" s="21"/>
      <c r="R22" s="21"/>
      <c r="S22" s="21"/>
      <c r="T22" s="21"/>
      <c r="U22" s="22"/>
      <c r="V22" s="26"/>
      <c r="W22" s="21"/>
      <c r="X22" s="21"/>
      <c r="Y22" s="21"/>
      <c r="Z22" s="21"/>
      <c r="AA22" s="21"/>
      <c r="AB22" s="21"/>
      <c r="AC22" s="21"/>
      <c r="AD22" s="21"/>
      <c r="AE22" s="21"/>
      <c r="AF22" s="26"/>
      <c r="AG22" s="21"/>
      <c r="AH22" s="21"/>
      <c r="AI22" s="21"/>
      <c r="AJ22" s="21"/>
      <c r="AK22" s="21"/>
      <c r="AL22" s="21"/>
      <c r="AM22" s="21"/>
      <c r="AN22" s="21"/>
      <c r="AO22" s="22"/>
      <c r="AP22" s="21"/>
      <c r="AQ22" s="21"/>
      <c r="AR22" s="21"/>
      <c r="AS22" s="21"/>
      <c r="AT22" s="21"/>
      <c r="AU22" s="21"/>
      <c r="AV22" s="21"/>
      <c r="AW22" s="21"/>
      <c r="AX22" s="21"/>
    </row>
    <row r="23" spans="1:51" x14ac:dyDescent="0.2">
      <c r="A23" s="3" t="s">
        <v>15</v>
      </c>
      <c r="B23" s="16"/>
      <c r="C23" s="14"/>
      <c r="D23" s="14"/>
      <c r="E23" s="14"/>
      <c r="F23" s="14"/>
      <c r="G23" s="14"/>
      <c r="H23" s="14"/>
      <c r="I23" s="14"/>
      <c r="J23" s="14"/>
      <c r="K23" s="15"/>
      <c r="L23" s="16"/>
      <c r="M23" s="14"/>
      <c r="N23" s="14"/>
      <c r="O23" s="14"/>
      <c r="P23" s="14"/>
      <c r="Q23" s="14"/>
      <c r="R23" s="14"/>
      <c r="S23" s="14"/>
      <c r="T23" s="14"/>
      <c r="U23" s="15"/>
      <c r="V23" s="16"/>
      <c r="W23" s="14"/>
      <c r="X23" s="14"/>
      <c r="Y23" s="14"/>
      <c r="Z23" s="14"/>
      <c r="AA23" s="14"/>
      <c r="AB23" s="14"/>
      <c r="AC23" s="14"/>
      <c r="AD23" s="14"/>
      <c r="AE23" s="14"/>
      <c r="AF23" s="16"/>
      <c r="AG23" s="14"/>
      <c r="AH23" s="14"/>
      <c r="AI23" s="14"/>
      <c r="AJ23" s="14"/>
      <c r="AK23" s="14"/>
      <c r="AL23" s="14"/>
      <c r="AM23" s="14"/>
      <c r="AN23" s="14"/>
      <c r="AO23" s="15"/>
      <c r="AP23" s="14"/>
      <c r="AQ23" s="14"/>
      <c r="AR23" s="14"/>
      <c r="AS23" s="14"/>
      <c r="AT23" s="14"/>
      <c r="AU23" s="14"/>
      <c r="AV23" s="14"/>
      <c r="AW23" s="14"/>
      <c r="AX23" s="14"/>
    </row>
    <row r="24" spans="1:51" x14ac:dyDescent="0.2">
      <c r="A24" s="3" t="s">
        <v>16</v>
      </c>
      <c r="B24" s="16"/>
      <c r="C24" s="14"/>
      <c r="D24" s="14"/>
      <c r="E24" s="14"/>
      <c r="F24" s="14"/>
      <c r="G24" s="14"/>
      <c r="H24" s="14"/>
      <c r="I24" s="14"/>
      <c r="J24" s="14"/>
      <c r="K24" s="15"/>
      <c r="L24" s="16"/>
      <c r="M24" s="14"/>
      <c r="N24" s="14"/>
      <c r="O24" s="14"/>
      <c r="P24" s="14"/>
      <c r="Q24" s="14"/>
      <c r="R24" s="14"/>
      <c r="S24" s="14"/>
      <c r="T24" s="14"/>
      <c r="U24" s="15"/>
      <c r="V24" s="16"/>
      <c r="W24" s="14"/>
      <c r="X24" s="14"/>
      <c r="Y24" s="14"/>
      <c r="Z24" s="14"/>
      <c r="AA24" s="14"/>
      <c r="AB24" s="14"/>
      <c r="AC24" s="14"/>
      <c r="AD24" s="14"/>
      <c r="AE24" s="14"/>
      <c r="AF24" s="16"/>
      <c r="AG24" s="14"/>
      <c r="AH24" s="14"/>
      <c r="AI24" s="14"/>
      <c r="AJ24" s="14"/>
      <c r="AK24" s="14"/>
      <c r="AL24" s="14"/>
      <c r="AM24" s="14"/>
      <c r="AN24" s="14"/>
      <c r="AO24" s="15"/>
      <c r="AP24" s="14"/>
      <c r="AQ24" s="14"/>
      <c r="AR24" s="14"/>
      <c r="AS24" s="14"/>
      <c r="AT24" s="14"/>
      <c r="AU24" s="14"/>
      <c r="AV24" s="14"/>
      <c r="AW24" s="14"/>
      <c r="AX24" s="14"/>
    </row>
    <row r="25" spans="1:51" ht="12" thickBot="1" x14ac:dyDescent="0.25">
      <c r="A25" s="3"/>
      <c r="B25" s="20"/>
      <c r="C25" s="18"/>
      <c r="D25" s="18"/>
      <c r="E25" s="18"/>
      <c r="F25" s="18"/>
      <c r="G25" s="18"/>
      <c r="H25" s="18"/>
      <c r="I25" s="18"/>
      <c r="J25" s="18"/>
      <c r="K25" s="19"/>
      <c r="L25" s="20"/>
      <c r="M25" s="18"/>
      <c r="N25" s="18"/>
      <c r="O25" s="18"/>
      <c r="P25" s="18"/>
      <c r="Q25" s="18"/>
      <c r="R25" s="18"/>
      <c r="S25" s="18"/>
      <c r="T25" s="18"/>
      <c r="U25" s="19"/>
      <c r="V25" s="20"/>
      <c r="W25" s="18"/>
      <c r="X25" s="18"/>
      <c r="Y25" s="18"/>
      <c r="Z25" s="18"/>
      <c r="AA25" s="18"/>
      <c r="AB25" s="18"/>
      <c r="AC25" s="18"/>
      <c r="AD25" s="18"/>
      <c r="AE25" s="18"/>
      <c r="AF25" s="20"/>
      <c r="AG25" s="18"/>
      <c r="AH25" s="18"/>
      <c r="AI25" s="18"/>
      <c r="AJ25" s="18"/>
      <c r="AK25" s="18"/>
      <c r="AL25" s="18"/>
      <c r="AM25" s="18"/>
      <c r="AN25" s="18"/>
      <c r="AO25" s="19"/>
      <c r="AP25" s="18"/>
      <c r="AQ25" s="18"/>
      <c r="AR25" s="18"/>
      <c r="AS25" s="18"/>
      <c r="AT25" s="18"/>
      <c r="AU25" s="18"/>
      <c r="AV25" s="18"/>
      <c r="AW25" s="18"/>
      <c r="AX25" s="45"/>
    </row>
    <row r="26" spans="1:51" x14ac:dyDescent="0.2">
      <c r="AX26" s="4" t="s">
        <v>22</v>
      </c>
    </row>
    <row r="27" spans="1:51" ht="16.5" customHeight="1" x14ac:dyDescent="0.2">
      <c r="A27" s="1" t="s">
        <v>24</v>
      </c>
      <c r="B27" s="11">
        <v>0</v>
      </c>
      <c r="C27" s="11">
        <v>10</v>
      </c>
      <c r="D27" s="11">
        <v>20</v>
      </c>
      <c r="E27" s="11">
        <v>30</v>
      </c>
      <c r="F27" s="11">
        <v>40</v>
      </c>
      <c r="G27" s="11">
        <v>50</v>
      </c>
      <c r="H27" s="11">
        <v>60</v>
      </c>
      <c r="I27" s="11">
        <v>70</v>
      </c>
      <c r="J27" s="11">
        <v>80</v>
      </c>
      <c r="K27" s="11">
        <v>90</v>
      </c>
      <c r="L27" s="11">
        <v>100</v>
      </c>
      <c r="M27" s="11">
        <v>110</v>
      </c>
      <c r="N27" s="11">
        <v>120</v>
      </c>
      <c r="O27" s="11">
        <v>130</v>
      </c>
      <c r="P27" s="11">
        <v>140</v>
      </c>
      <c r="Q27" s="11">
        <v>150</v>
      </c>
      <c r="R27" s="11">
        <v>160</v>
      </c>
      <c r="S27" s="11">
        <v>170</v>
      </c>
      <c r="T27" s="11">
        <v>180</v>
      </c>
      <c r="U27" s="11">
        <v>190</v>
      </c>
      <c r="V27" s="11">
        <v>200</v>
      </c>
      <c r="W27" s="11">
        <v>210</v>
      </c>
      <c r="X27" s="11">
        <v>220</v>
      </c>
      <c r="Y27" s="11">
        <v>230</v>
      </c>
      <c r="Z27" s="11">
        <v>240</v>
      </c>
      <c r="AA27" s="11">
        <v>250</v>
      </c>
      <c r="AB27" s="11">
        <v>260</v>
      </c>
      <c r="AC27" s="11">
        <v>270</v>
      </c>
      <c r="AD27" s="11">
        <v>280</v>
      </c>
      <c r="AE27" s="11">
        <v>290</v>
      </c>
      <c r="AF27" s="11">
        <v>300</v>
      </c>
      <c r="AG27" s="11">
        <v>310</v>
      </c>
      <c r="AH27" s="11">
        <v>320</v>
      </c>
      <c r="AI27" s="11">
        <v>330</v>
      </c>
      <c r="AJ27" s="11">
        <v>340</v>
      </c>
      <c r="AK27" s="11">
        <v>350</v>
      </c>
      <c r="AL27" s="11">
        <v>360</v>
      </c>
      <c r="AM27" s="11">
        <v>370</v>
      </c>
      <c r="AN27" s="11">
        <v>380</v>
      </c>
      <c r="AO27" s="11">
        <v>390</v>
      </c>
      <c r="AP27" s="11">
        <v>400</v>
      </c>
      <c r="AQ27" s="11">
        <v>410</v>
      </c>
      <c r="AR27" s="11">
        <v>420</v>
      </c>
      <c r="AS27" s="11">
        <v>430</v>
      </c>
      <c r="AT27" s="11">
        <v>440</v>
      </c>
      <c r="AU27" s="11">
        <v>450</v>
      </c>
      <c r="AV27" s="11">
        <v>460</v>
      </c>
      <c r="AW27" s="11">
        <v>470</v>
      </c>
      <c r="AX27" s="11">
        <v>480</v>
      </c>
    </row>
    <row r="28" spans="1:51" ht="21" customHeight="1" x14ac:dyDescent="0.2">
      <c r="A28" s="1" t="s">
        <v>57</v>
      </c>
      <c r="B28" s="11">
        <f>9000+B27</f>
        <v>9000</v>
      </c>
      <c r="C28" s="11">
        <f t="shared" ref="C28:AX28" si="0">9000+C27</f>
        <v>9010</v>
      </c>
      <c r="D28" s="11">
        <f t="shared" si="0"/>
        <v>9020</v>
      </c>
      <c r="E28" s="11">
        <f t="shared" si="0"/>
        <v>9030</v>
      </c>
      <c r="F28" s="11">
        <f t="shared" si="0"/>
        <v>9040</v>
      </c>
      <c r="G28" s="11">
        <f t="shared" si="0"/>
        <v>9050</v>
      </c>
      <c r="H28" s="11">
        <f t="shared" si="0"/>
        <v>9060</v>
      </c>
      <c r="I28" s="11">
        <f t="shared" si="0"/>
        <v>9070</v>
      </c>
      <c r="J28" s="11">
        <f t="shared" si="0"/>
        <v>9080</v>
      </c>
      <c r="K28" s="11">
        <f t="shared" si="0"/>
        <v>9090</v>
      </c>
      <c r="L28" s="11">
        <f t="shared" si="0"/>
        <v>9100</v>
      </c>
      <c r="M28" s="11">
        <f t="shared" si="0"/>
        <v>9110</v>
      </c>
      <c r="N28" s="11">
        <f t="shared" si="0"/>
        <v>9120</v>
      </c>
      <c r="O28" s="11">
        <f t="shared" si="0"/>
        <v>9130</v>
      </c>
      <c r="P28" s="11">
        <f t="shared" si="0"/>
        <v>9140</v>
      </c>
      <c r="Q28" s="11">
        <f t="shared" si="0"/>
        <v>9150</v>
      </c>
      <c r="R28" s="11">
        <f t="shared" si="0"/>
        <v>9160</v>
      </c>
      <c r="S28" s="11">
        <f t="shared" si="0"/>
        <v>9170</v>
      </c>
      <c r="T28" s="11">
        <f t="shared" si="0"/>
        <v>9180</v>
      </c>
      <c r="U28" s="11">
        <f t="shared" si="0"/>
        <v>9190</v>
      </c>
      <c r="V28" s="11">
        <f t="shared" si="0"/>
        <v>9200</v>
      </c>
      <c r="W28" s="11">
        <f t="shared" si="0"/>
        <v>9210</v>
      </c>
      <c r="X28" s="11">
        <f t="shared" si="0"/>
        <v>9220</v>
      </c>
      <c r="Y28" s="11">
        <f t="shared" si="0"/>
        <v>9230</v>
      </c>
      <c r="Z28" s="11">
        <f t="shared" si="0"/>
        <v>9240</v>
      </c>
      <c r="AA28" s="11">
        <f t="shared" si="0"/>
        <v>9250</v>
      </c>
      <c r="AB28" s="11">
        <f t="shared" si="0"/>
        <v>9260</v>
      </c>
      <c r="AC28" s="11">
        <f t="shared" si="0"/>
        <v>9270</v>
      </c>
      <c r="AD28" s="11">
        <f t="shared" si="0"/>
        <v>9280</v>
      </c>
      <c r="AE28" s="11">
        <f t="shared" si="0"/>
        <v>9290</v>
      </c>
      <c r="AF28" s="11">
        <f t="shared" si="0"/>
        <v>9300</v>
      </c>
      <c r="AG28" s="11">
        <f t="shared" si="0"/>
        <v>9310</v>
      </c>
      <c r="AH28" s="11">
        <f t="shared" si="0"/>
        <v>9320</v>
      </c>
      <c r="AI28" s="11">
        <f t="shared" si="0"/>
        <v>9330</v>
      </c>
      <c r="AJ28" s="11">
        <f t="shared" si="0"/>
        <v>9340</v>
      </c>
      <c r="AK28" s="11">
        <f t="shared" si="0"/>
        <v>9350</v>
      </c>
      <c r="AL28" s="11">
        <f t="shared" si="0"/>
        <v>9360</v>
      </c>
      <c r="AM28" s="11">
        <f t="shared" si="0"/>
        <v>9370</v>
      </c>
      <c r="AN28" s="11">
        <f t="shared" si="0"/>
        <v>9380</v>
      </c>
      <c r="AO28" s="11">
        <f t="shared" si="0"/>
        <v>9390</v>
      </c>
      <c r="AP28" s="11">
        <f t="shared" si="0"/>
        <v>9400</v>
      </c>
      <c r="AQ28" s="11">
        <f t="shared" si="0"/>
        <v>9410</v>
      </c>
      <c r="AR28" s="11">
        <f t="shared" si="0"/>
        <v>9420</v>
      </c>
      <c r="AS28" s="11">
        <f t="shared" si="0"/>
        <v>9430</v>
      </c>
      <c r="AT28" s="11">
        <f t="shared" si="0"/>
        <v>9440</v>
      </c>
      <c r="AU28" s="11">
        <f t="shared" si="0"/>
        <v>9450</v>
      </c>
      <c r="AV28" s="11">
        <f t="shared" si="0"/>
        <v>9460</v>
      </c>
      <c r="AW28" s="11">
        <f t="shared" si="0"/>
        <v>9470</v>
      </c>
      <c r="AX28" s="11">
        <f t="shared" si="0"/>
        <v>9480</v>
      </c>
      <c r="AY28" s="11">
        <v>10000</v>
      </c>
    </row>
    <row r="29" spans="1:51" ht="20.25" customHeight="1" x14ac:dyDescent="0.2">
      <c r="A29" s="1" t="s">
        <v>25</v>
      </c>
      <c r="B29" s="11">
        <f>(9000-B28)+Recent!$A$3</f>
        <v>490</v>
      </c>
      <c r="C29" s="11">
        <f>(9000-C28)+Recent!$A$3</f>
        <v>480</v>
      </c>
      <c r="D29" s="11">
        <f>(9000-D28)+Recent!$A$3</f>
        <v>470</v>
      </c>
      <c r="E29" s="11">
        <f>(9000-E28)+Recent!$A$3</f>
        <v>460</v>
      </c>
      <c r="F29" s="11">
        <f>(9000-F28)+Recent!$A$3</f>
        <v>450</v>
      </c>
      <c r="G29" s="11">
        <f>(9000-G28)+Recent!$A$3</f>
        <v>440</v>
      </c>
      <c r="H29" s="11">
        <f>(9000-H28)+Recent!$A$3</f>
        <v>430</v>
      </c>
      <c r="I29" s="11">
        <f>(9000-I28)+Recent!$A$3</f>
        <v>420</v>
      </c>
      <c r="J29" s="11">
        <f>(9000-J28)+Recent!$A$3</f>
        <v>410</v>
      </c>
      <c r="K29" s="11">
        <f>(9000-K28)+Recent!$A$3</f>
        <v>400</v>
      </c>
      <c r="L29" s="11">
        <f>(9000-L28)+Recent!$A$3</f>
        <v>390</v>
      </c>
      <c r="M29" s="11">
        <f>(9000-M28)+Recent!$A$3</f>
        <v>380</v>
      </c>
      <c r="N29" s="11">
        <f>(9000-N28)+Recent!$A$3</f>
        <v>370</v>
      </c>
      <c r="O29" s="11">
        <f>(9000-O28)+Recent!$A$3</f>
        <v>360</v>
      </c>
      <c r="P29" s="11">
        <f>(9000-P28)+Recent!$A$3</f>
        <v>350</v>
      </c>
      <c r="Q29" s="11">
        <f>(9000-Q28)+Recent!$A$3</f>
        <v>340</v>
      </c>
      <c r="R29" s="11">
        <f>(9000-R28)+Recent!$A$3</f>
        <v>330</v>
      </c>
      <c r="S29" s="11">
        <f>(9000-S28)+Recent!$A$3</f>
        <v>320</v>
      </c>
      <c r="T29" s="11">
        <f>(9000-T28)+Recent!$A$3</f>
        <v>310</v>
      </c>
      <c r="U29" s="11">
        <f>(9000-U28)+Recent!$A$3</f>
        <v>300</v>
      </c>
      <c r="V29" s="11">
        <f>(9000-V28)+Recent!$A$3</f>
        <v>290</v>
      </c>
      <c r="W29" s="11">
        <f>(9000-W28)+Recent!$A$3</f>
        <v>280</v>
      </c>
      <c r="X29" s="11">
        <f>(9000-X28)+Recent!$A$3</f>
        <v>270</v>
      </c>
      <c r="Y29" s="11">
        <f>(9000-Y28)+Recent!$A$3</f>
        <v>260</v>
      </c>
      <c r="Z29" s="11">
        <f>(9000-Z28)+Recent!$A$3</f>
        <v>250</v>
      </c>
      <c r="AA29" s="11">
        <f>(9000-AA28)+Recent!$A$3</f>
        <v>240</v>
      </c>
      <c r="AB29" s="11">
        <f>(9000-AB28)+Recent!$A$3</f>
        <v>230</v>
      </c>
      <c r="AC29" s="11">
        <f>(9000-AC28)+Recent!$A$3</f>
        <v>220</v>
      </c>
      <c r="AD29" s="11">
        <f>(9000-AD28)+Recent!$A$3</f>
        <v>210</v>
      </c>
      <c r="AE29" s="11">
        <f>(9000-AE28)+Recent!$A$3</f>
        <v>200</v>
      </c>
      <c r="AF29" s="11">
        <f>(9000-AF28)+Recent!$A$3</f>
        <v>190</v>
      </c>
      <c r="AG29" s="11">
        <f>(9000-AG28)+Recent!$A$3</f>
        <v>180</v>
      </c>
      <c r="AH29" s="11">
        <f>(9000-AH28)+Recent!$A$3</f>
        <v>170</v>
      </c>
      <c r="AI29" s="11">
        <f>(9000-AI28)+Recent!$A$3</f>
        <v>160</v>
      </c>
      <c r="AJ29" s="11">
        <f>(9000-AJ28)+Recent!$A$3</f>
        <v>150</v>
      </c>
      <c r="AK29" s="11">
        <f>(9000-AK28)+Recent!$A$3</f>
        <v>140</v>
      </c>
      <c r="AL29" s="11">
        <f>(9000-AL28)+Recent!$A$3</f>
        <v>130</v>
      </c>
      <c r="AM29" s="11">
        <f>(9000-AM28)+Recent!$A$3</f>
        <v>120</v>
      </c>
      <c r="AN29" s="11">
        <f>(9000-AN28)+Recent!$A$3</f>
        <v>110</v>
      </c>
      <c r="AO29" s="11">
        <f>(9000-AO28)+Recent!$A$3</f>
        <v>100</v>
      </c>
      <c r="AP29" s="11">
        <f>(9000-AP28)+Recent!$A$3</f>
        <v>90</v>
      </c>
      <c r="AQ29" s="11">
        <f>(9000-AQ28)+Recent!$A$3</f>
        <v>80</v>
      </c>
      <c r="AR29" s="11">
        <f>(9000-AR28)+Recent!$A$3</f>
        <v>70</v>
      </c>
      <c r="AS29" s="11">
        <f>(9000-AS28)+Recent!$A$3</f>
        <v>60</v>
      </c>
      <c r="AT29" s="11">
        <f>(9000-AT28)+Recent!$A$3</f>
        <v>50</v>
      </c>
      <c r="AU29" s="11">
        <f>(9000-AU28)+Recent!$A$3</f>
        <v>40</v>
      </c>
      <c r="AV29" s="11">
        <f>(9000-AV28)+Recent!$A$3</f>
        <v>30</v>
      </c>
      <c r="AW29" s="11">
        <f>(9000-AW28)+Recent!$A$3</f>
        <v>20</v>
      </c>
      <c r="AX29" s="11">
        <f>(9000-AX28)+Recent!$A$3</f>
        <v>10</v>
      </c>
      <c r="AY29" s="11">
        <f>(9000-AY28)+Recent!$A$3</f>
        <v>-510</v>
      </c>
    </row>
    <row r="30" spans="1:51" x14ac:dyDescent="0.2">
      <c r="E30" s="1" t="s">
        <v>58</v>
      </c>
    </row>
    <row r="31" spans="1:51" x14ac:dyDescent="0.2">
      <c r="G31" s="1" t="s">
        <v>59</v>
      </c>
    </row>
    <row r="32" spans="1:51" x14ac:dyDescent="0.2">
      <c r="Q32" s="1" t="s">
        <v>60</v>
      </c>
    </row>
    <row r="33" spans="3:47" x14ac:dyDescent="0.2">
      <c r="W33" s="1" t="s">
        <v>532</v>
      </c>
    </row>
    <row r="34" spans="3:47" x14ac:dyDescent="0.2">
      <c r="AB34" s="1" t="s">
        <v>61</v>
      </c>
    </row>
    <row r="35" spans="3:47" x14ac:dyDescent="0.2">
      <c r="AE35" s="1" t="s">
        <v>62</v>
      </c>
    </row>
    <row r="36" spans="3:47" x14ac:dyDescent="0.2">
      <c r="AG36" s="1" t="s">
        <v>63</v>
      </c>
    </row>
    <row r="38" spans="3:47" x14ac:dyDescent="0.2">
      <c r="AU38" s="1" t="s">
        <v>74</v>
      </c>
    </row>
    <row r="41" spans="3:47" x14ac:dyDescent="0.2">
      <c r="C41" s="1" t="s">
        <v>65</v>
      </c>
    </row>
    <row r="42" spans="3:47" x14ac:dyDescent="0.2">
      <c r="E42" s="1" t="s">
        <v>66</v>
      </c>
    </row>
    <row r="43" spans="3:47" x14ac:dyDescent="0.2">
      <c r="F43" s="1" t="s">
        <v>67</v>
      </c>
    </row>
    <row r="45" spans="3:47" x14ac:dyDescent="0.2">
      <c r="I45" s="1" t="s">
        <v>68</v>
      </c>
    </row>
    <row r="50" spans="1:32" x14ac:dyDescent="0.2">
      <c r="A50" s="1" t="s">
        <v>15</v>
      </c>
    </row>
    <row r="53" spans="1:32" x14ac:dyDescent="0.2">
      <c r="A53" s="1" t="s">
        <v>16</v>
      </c>
      <c r="F53" s="1" t="s">
        <v>75</v>
      </c>
    </row>
    <row r="54" spans="1:32" x14ac:dyDescent="0.2">
      <c r="AF54" s="1" t="s">
        <v>76</v>
      </c>
    </row>
  </sheetData>
  <pageMargins left="0.75" right="0.75" top="1" bottom="1" header="0.5" footer="0.5"/>
  <pageSetup paperSize="17" scale="73" orientation="landscape"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N144"/>
  <sheetViews>
    <sheetView zoomScaleNormal="100" workbookViewId="0">
      <selection activeCell="K179" sqref="K179"/>
    </sheetView>
  </sheetViews>
  <sheetFormatPr defaultRowHeight="12.75" x14ac:dyDescent="0.2"/>
  <cols>
    <col min="1" max="1" width="3.85546875" customWidth="1"/>
    <col min="2" max="2" width="25.7109375" customWidth="1"/>
    <col min="3" max="3" width="20.7109375" customWidth="1"/>
    <col min="5" max="5" width="19.85546875" customWidth="1"/>
    <col min="6" max="6" width="22" customWidth="1"/>
    <col min="58" max="58" width="19.5703125" customWidth="1"/>
  </cols>
  <sheetData>
    <row r="2" spans="2:2" x14ac:dyDescent="0.2">
      <c r="B2" s="61" t="s">
        <v>196</v>
      </c>
    </row>
    <row r="3" spans="2:2" x14ac:dyDescent="0.2">
      <c r="B3" s="61" t="s">
        <v>102</v>
      </c>
    </row>
    <row r="4" spans="2:2" x14ac:dyDescent="0.2">
      <c r="B4" t="s">
        <v>69</v>
      </c>
    </row>
    <row r="5" spans="2:2" x14ac:dyDescent="0.2">
      <c r="B5" t="s">
        <v>70</v>
      </c>
    </row>
    <row r="6" spans="2:2" x14ac:dyDescent="0.2">
      <c r="B6" t="s">
        <v>71</v>
      </c>
    </row>
    <row r="7" spans="2:2" x14ac:dyDescent="0.2">
      <c r="B7" t="s">
        <v>72</v>
      </c>
    </row>
    <row r="8" spans="2:2" x14ac:dyDescent="0.2">
      <c r="B8" t="s">
        <v>28</v>
      </c>
    </row>
    <row r="9" spans="2:2" x14ac:dyDescent="0.2">
      <c r="B9" t="s">
        <v>41</v>
      </c>
    </row>
    <row r="10" spans="2:2" x14ac:dyDescent="0.2">
      <c r="B10" t="s">
        <v>42</v>
      </c>
    </row>
    <row r="11" spans="2:2" x14ac:dyDescent="0.2">
      <c r="B11" t="s">
        <v>27</v>
      </c>
    </row>
    <row r="12" spans="2:2" x14ac:dyDescent="0.2">
      <c r="B12" t="s">
        <v>44</v>
      </c>
    </row>
    <row r="13" spans="2:2" x14ac:dyDescent="0.2">
      <c r="B13" t="s">
        <v>43</v>
      </c>
    </row>
    <row r="16" spans="2:2" x14ac:dyDescent="0.2">
      <c r="B16" t="s">
        <v>38</v>
      </c>
    </row>
    <row r="17" spans="2:11" x14ac:dyDescent="0.2">
      <c r="C17" t="s">
        <v>39</v>
      </c>
    </row>
    <row r="18" spans="2:11" x14ac:dyDescent="0.2">
      <c r="C18" t="s">
        <v>73</v>
      </c>
    </row>
    <row r="19" spans="2:11" x14ac:dyDescent="0.2">
      <c r="C19" t="s">
        <v>40</v>
      </c>
    </row>
    <row r="20" spans="2:11" x14ac:dyDescent="0.2">
      <c r="B20" s="61" t="s">
        <v>103</v>
      </c>
    </row>
    <row r="21" spans="2:11" x14ac:dyDescent="0.2">
      <c r="B21" t="s">
        <v>1404</v>
      </c>
    </row>
    <row r="22" spans="2:11" x14ac:dyDescent="0.2">
      <c r="B22" t="s">
        <v>1405</v>
      </c>
    </row>
    <row r="23" spans="2:11" ht="13.5" thickBot="1" x14ac:dyDescent="0.25"/>
    <row r="24" spans="2:11" x14ac:dyDescent="0.2">
      <c r="B24" s="471" t="s">
        <v>1406</v>
      </c>
      <c r="C24" s="63" t="s">
        <v>9</v>
      </c>
      <c r="D24" s="64"/>
      <c r="E24" s="64" t="s">
        <v>1420</v>
      </c>
      <c r="F24" s="7"/>
      <c r="I24" s="62"/>
      <c r="J24" s="62"/>
      <c r="K24" s="62"/>
    </row>
    <row r="25" spans="2:11" x14ac:dyDescent="0.2">
      <c r="B25" s="470"/>
      <c r="C25" s="65" t="s">
        <v>36</v>
      </c>
      <c r="D25" s="66" t="s">
        <v>1407</v>
      </c>
      <c r="E25" s="66" t="s">
        <v>1421</v>
      </c>
      <c r="F25" s="67" t="s">
        <v>1422</v>
      </c>
      <c r="I25" s="62"/>
      <c r="J25" s="62"/>
      <c r="K25" s="62"/>
    </row>
    <row r="26" spans="2:11" ht="13.5" thickBot="1" x14ac:dyDescent="0.25">
      <c r="B26" s="470"/>
      <c r="C26" s="65" t="s">
        <v>37</v>
      </c>
      <c r="D26" s="473"/>
      <c r="E26" s="66"/>
      <c r="F26" s="67"/>
      <c r="I26" s="62"/>
      <c r="J26" s="62"/>
      <c r="K26" s="62"/>
    </row>
    <row r="27" spans="2:11" ht="13.5" thickBot="1" x14ac:dyDescent="0.25">
      <c r="B27" s="88" t="s">
        <v>91</v>
      </c>
      <c r="C27" s="89"/>
      <c r="D27" s="472"/>
      <c r="E27" s="90"/>
      <c r="F27" s="91"/>
      <c r="I27" s="62"/>
      <c r="J27" s="62"/>
      <c r="K27" s="62"/>
    </row>
    <row r="28" spans="2:11" x14ac:dyDescent="0.2">
      <c r="B28" s="82" t="s">
        <v>124</v>
      </c>
      <c r="C28" s="83" t="s">
        <v>2057</v>
      </c>
      <c r="D28" s="474" t="s">
        <v>1408</v>
      </c>
      <c r="E28" s="97">
        <v>11500</v>
      </c>
      <c r="F28" s="84" t="s">
        <v>1423</v>
      </c>
      <c r="G28" s="61" t="s">
        <v>1425</v>
      </c>
      <c r="H28" s="61" t="s">
        <v>128</v>
      </c>
      <c r="I28" s="61"/>
      <c r="J28" s="62"/>
      <c r="K28" s="62"/>
    </row>
    <row r="29" spans="2:11" x14ac:dyDescent="0.2">
      <c r="B29" s="94"/>
      <c r="C29" s="95" t="s">
        <v>2058</v>
      </c>
      <c r="D29" s="475" t="s">
        <v>1409</v>
      </c>
      <c r="E29" s="98">
        <v>10500</v>
      </c>
      <c r="F29" s="96" t="s">
        <v>1424</v>
      </c>
      <c r="G29" s="61" t="s">
        <v>1426</v>
      </c>
      <c r="H29" s="135" t="s">
        <v>132</v>
      </c>
      <c r="I29" s="61"/>
      <c r="J29" s="62"/>
      <c r="K29" s="62"/>
    </row>
    <row r="30" spans="2:11" x14ac:dyDescent="0.2">
      <c r="B30" s="94"/>
      <c r="C30" s="95" t="s">
        <v>2059</v>
      </c>
      <c r="D30" s="475" t="s">
        <v>1410</v>
      </c>
      <c r="E30" s="98">
        <v>9500</v>
      </c>
      <c r="F30" s="96" t="s">
        <v>2072</v>
      </c>
      <c r="G30" s="61" t="s">
        <v>1427</v>
      </c>
      <c r="I30" s="61"/>
      <c r="J30" s="62"/>
      <c r="K30" s="62"/>
    </row>
    <row r="31" spans="2:11" ht="13.5" thickBot="1" x14ac:dyDescent="0.25">
      <c r="B31" s="85"/>
      <c r="C31" s="86" t="s">
        <v>2060</v>
      </c>
      <c r="D31" s="476" t="s">
        <v>1411</v>
      </c>
      <c r="E31" s="99">
        <v>8500</v>
      </c>
      <c r="F31" s="87" t="s">
        <v>1429</v>
      </c>
      <c r="G31" s="61" t="s">
        <v>1428</v>
      </c>
      <c r="I31" s="61"/>
      <c r="J31" s="62"/>
      <c r="K31" s="62"/>
    </row>
    <row r="32" spans="2:11" x14ac:dyDescent="0.2">
      <c r="B32" s="75"/>
      <c r="C32" s="76" t="s">
        <v>2061</v>
      </c>
      <c r="D32" s="477" t="s">
        <v>1412</v>
      </c>
      <c r="E32" s="100">
        <v>7500</v>
      </c>
      <c r="F32" s="92" t="s">
        <v>34</v>
      </c>
      <c r="H32" s="61" t="s">
        <v>126</v>
      </c>
    </row>
    <row r="33" spans="2:8" x14ac:dyDescent="0.2">
      <c r="B33" s="77" t="s">
        <v>123</v>
      </c>
      <c r="C33" s="78" t="s">
        <v>2062</v>
      </c>
      <c r="D33" s="478" t="s">
        <v>1413</v>
      </c>
      <c r="E33" s="101">
        <v>6500</v>
      </c>
      <c r="F33" s="93" t="s">
        <v>33</v>
      </c>
      <c r="H33" s="135" t="s">
        <v>131</v>
      </c>
    </row>
    <row r="34" spans="2:8" x14ac:dyDescent="0.2">
      <c r="B34" s="77"/>
      <c r="C34" s="78" t="s">
        <v>2063</v>
      </c>
      <c r="D34" s="478" t="s">
        <v>1414</v>
      </c>
      <c r="E34" s="101">
        <v>5500</v>
      </c>
      <c r="F34" s="93" t="s">
        <v>30</v>
      </c>
    </row>
    <row r="35" spans="2:8" ht="13.5" thickBot="1" x14ac:dyDescent="0.25">
      <c r="B35" s="79"/>
      <c r="C35" s="80" t="s">
        <v>2064</v>
      </c>
      <c r="D35" s="479" t="s">
        <v>1415</v>
      </c>
      <c r="E35" s="102">
        <v>4500</v>
      </c>
      <c r="F35" s="81" t="s">
        <v>31</v>
      </c>
    </row>
    <row r="36" spans="2:8" x14ac:dyDescent="0.2">
      <c r="B36" s="68"/>
      <c r="C36" s="468" t="s">
        <v>2065</v>
      </c>
      <c r="D36" s="480" t="s">
        <v>1416</v>
      </c>
      <c r="E36" s="103">
        <v>3500</v>
      </c>
      <c r="F36" s="69" t="s">
        <v>32</v>
      </c>
      <c r="H36" s="61" t="s">
        <v>127</v>
      </c>
    </row>
    <row r="37" spans="2:8" x14ac:dyDescent="0.2">
      <c r="B37" s="70" t="s">
        <v>125</v>
      </c>
      <c r="C37" s="469" t="s">
        <v>2066</v>
      </c>
      <c r="D37" s="481" t="s">
        <v>1417</v>
      </c>
      <c r="E37" s="103">
        <v>2500</v>
      </c>
      <c r="F37" s="105" t="s">
        <v>29</v>
      </c>
      <c r="H37" s="135" t="s">
        <v>130</v>
      </c>
    </row>
    <row r="38" spans="2:8" x14ac:dyDescent="0.2">
      <c r="B38" s="70"/>
      <c r="C38" s="71" t="s">
        <v>2067</v>
      </c>
      <c r="D38" s="481" t="s">
        <v>1418</v>
      </c>
      <c r="E38" s="103">
        <v>1500</v>
      </c>
      <c r="F38" s="105" t="s">
        <v>35</v>
      </c>
      <c r="H38" s="135" t="s">
        <v>133</v>
      </c>
    </row>
    <row r="39" spans="2:8" ht="13.5" thickBot="1" x14ac:dyDescent="0.25">
      <c r="B39" s="72"/>
      <c r="C39" s="73" t="s">
        <v>2068</v>
      </c>
      <c r="D39" s="482" t="s">
        <v>1419</v>
      </c>
      <c r="E39" s="104">
        <v>500</v>
      </c>
      <c r="F39" s="74"/>
    </row>
    <row r="41" spans="2:8" x14ac:dyDescent="0.2">
      <c r="B41" s="108" t="s">
        <v>104</v>
      </c>
      <c r="C41" s="109" t="s">
        <v>77</v>
      </c>
      <c r="D41" s="109" t="s">
        <v>78</v>
      </c>
      <c r="E41" s="109" t="s">
        <v>93</v>
      </c>
      <c r="F41" s="109" t="s">
        <v>105</v>
      </c>
    </row>
    <row r="42" spans="2:8" x14ac:dyDescent="0.2">
      <c r="B42" s="6" t="s">
        <v>15</v>
      </c>
      <c r="C42" s="6">
        <v>110</v>
      </c>
      <c r="D42" s="6">
        <v>700</v>
      </c>
      <c r="E42" s="106">
        <f>11500/175</f>
        <v>65.714285714285708</v>
      </c>
      <c r="F42" s="107" t="s">
        <v>97</v>
      </c>
    </row>
    <row r="43" spans="2:8" x14ac:dyDescent="0.2">
      <c r="B43" s="6" t="s">
        <v>16</v>
      </c>
      <c r="C43" s="6">
        <v>40</v>
      </c>
      <c r="D43" s="6">
        <v>400</v>
      </c>
      <c r="E43" s="106">
        <f>11500/100</f>
        <v>115</v>
      </c>
      <c r="F43" s="107" t="s">
        <v>96</v>
      </c>
      <c r="H43" s="61"/>
    </row>
    <row r="44" spans="2:8" x14ac:dyDescent="0.2">
      <c r="B44" s="6" t="s">
        <v>14</v>
      </c>
      <c r="C44" s="6">
        <v>18</v>
      </c>
      <c r="D44" s="6">
        <v>100</v>
      </c>
      <c r="E44" s="106">
        <v>460</v>
      </c>
      <c r="F44" s="107" t="s">
        <v>94</v>
      </c>
      <c r="H44" s="61"/>
    </row>
    <row r="45" spans="2:8" x14ac:dyDescent="0.2">
      <c r="B45" s="6" t="s">
        <v>79</v>
      </c>
      <c r="C45" s="6">
        <v>20</v>
      </c>
      <c r="D45" s="6">
        <v>180</v>
      </c>
      <c r="E45" s="106">
        <f>11500/45</f>
        <v>255.55555555555554</v>
      </c>
      <c r="F45" s="107" t="s">
        <v>98</v>
      </c>
      <c r="H45" s="61"/>
    </row>
    <row r="46" spans="2:8" x14ac:dyDescent="0.2">
      <c r="B46" s="6" t="s">
        <v>80</v>
      </c>
      <c r="C46" s="6">
        <v>14</v>
      </c>
      <c r="D46" s="6">
        <v>75</v>
      </c>
      <c r="E46" s="106">
        <f>11500/19</f>
        <v>605.26315789473688</v>
      </c>
      <c r="F46" s="107" t="s">
        <v>99</v>
      </c>
      <c r="H46" s="61"/>
    </row>
    <row r="47" spans="2:8" x14ac:dyDescent="0.2">
      <c r="B47" s="6" t="s">
        <v>81</v>
      </c>
      <c r="C47" s="6">
        <v>20</v>
      </c>
      <c r="D47" s="6">
        <v>150</v>
      </c>
      <c r="E47" s="106">
        <f>11500/37.5</f>
        <v>306.66666666666669</v>
      </c>
      <c r="F47" s="107" t="s">
        <v>100</v>
      </c>
    </row>
    <row r="48" spans="2:8" x14ac:dyDescent="0.2">
      <c r="B48" s="6" t="s">
        <v>82</v>
      </c>
      <c r="C48" s="6">
        <v>40</v>
      </c>
      <c r="D48" s="6">
        <v>350</v>
      </c>
      <c r="E48" s="106">
        <f>11500/87.5</f>
        <v>131.42857142857142</v>
      </c>
      <c r="F48" s="107" t="s">
        <v>101</v>
      </c>
    </row>
    <row r="49" spans="2:6" x14ac:dyDescent="0.2">
      <c r="B49" s="6" t="s">
        <v>134</v>
      </c>
      <c r="C49" s="6">
        <v>100</v>
      </c>
      <c r="D49" s="140" t="s">
        <v>135</v>
      </c>
      <c r="E49" s="6">
        <v>115</v>
      </c>
      <c r="F49" s="107" t="s">
        <v>96</v>
      </c>
    </row>
    <row r="53" spans="2:6" x14ac:dyDescent="0.2">
      <c r="B53" s="61" t="s">
        <v>197</v>
      </c>
    </row>
    <row r="54" spans="2:6" x14ac:dyDescent="0.2">
      <c r="B54" t="s">
        <v>87</v>
      </c>
    </row>
    <row r="55" spans="2:6" x14ac:dyDescent="0.2">
      <c r="B55" t="s">
        <v>88</v>
      </c>
    </row>
    <row r="56" spans="2:6" x14ac:dyDescent="0.2">
      <c r="B56" s="61" t="s">
        <v>106</v>
      </c>
    </row>
    <row r="57" spans="2:6" x14ac:dyDescent="0.2">
      <c r="B57" t="s">
        <v>89</v>
      </c>
    </row>
    <row r="58" spans="2:6" x14ac:dyDescent="0.2">
      <c r="B58" s="61" t="s">
        <v>107</v>
      </c>
    </row>
    <row r="59" spans="2:6" x14ac:dyDescent="0.2">
      <c r="B59" s="61" t="s">
        <v>108</v>
      </c>
    </row>
    <row r="60" spans="2:6" x14ac:dyDescent="0.2">
      <c r="B60" t="s">
        <v>90</v>
      </c>
    </row>
    <row r="61" spans="2:6" x14ac:dyDescent="0.2">
      <c r="B61" s="61" t="s">
        <v>109</v>
      </c>
    </row>
    <row r="62" spans="2:6" x14ac:dyDescent="0.2">
      <c r="B62" s="61" t="s">
        <v>110</v>
      </c>
    </row>
    <row r="63" spans="2:6" x14ac:dyDescent="0.2">
      <c r="B63" s="61" t="s">
        <v>95</v>
      </c>
    </row>
    <row r="64" spans="2:6" x14ac:dyDescent="0.2">
      <c r="B64" s="61" t="s">
        <v>111</v>
      </c>
    </row>
    <row r="65" spans="1:2" x14ac:dyDescent="0.2">
      <c r="B65" s="61" t="s">
        <v>1929</v>
      </c>
    </row>
    <row r="66" spans="1:2" x14ac:dyDescent="0.2">
      <c r="B66" s="61" t="s">
        <v>1930</v>
      </c>
    </row>
    <row r="67" spans="1:2" x14ac:dyDescent="0.2">
      <c r="B67" s="61" t="s">
        <v>1931</v>
      </c>
    </row>
    <row r="68" spans="1:2" x14ac:dyDescent="0.2">
      <c r="B68" s="61"/>
    </row>
    <row r="69" spans="1:2" x14ac:dyDescent="0.2">
      <c r="B69" s="62" t="s">
        <v>120</v>
      </c>
    </row>
    <row r="70" spans="1:2" x14ac:dyDescent="0.2">
      <c r="A70" s="124"/>
      <c r="B70" s="61" t="s">
        <v>537</v>
      </c>
    </row>
    <row r="71" spans="1:2" x14ac:dyDescent="0.2">
      <c r="A71" s="257"/>
      <c r="B71" s="61" t="s">
        <v>538</v>
      </c>
    </row>
    <row r="72" spans="1:2" x14ac:dyDescent="0.2">
      <c r="A72" s="125"/>
      <c r="B72" s="61" t="s">
        <v>117</v>
      </c>
    </row>
    <row r="73" spans="1:2" x14ac:dyDescent="0.2">
      <c r="A73" s="127"/>
      <c r="B73" s="61" t="s">
        <v>121</v>
      </c>
    </row>
    <row r="74" spans="1:2" x14ac:dyDescent="0.2">
      <c r="A74" s="130"/>
      <c r="B74" s="61" t="s">
        <v>122</v>
      </c>
    </row>
    <row r="75" spans="1:2" x14ac:dyDescent="0.2">
      <c r="A75" s="126"/>
      <c r="B75" s="61" t="s">
        <v>118</v>
      </c>
    </row>
    <row r="76" spans="1:2" x14ac:dyDescent="0.2">
      <c r="A76" s="128"/>
      <c r="B76" s="61" t="s">
        <v>119</v>
      </c>
    </row>
    <row r="77" spans="1:2" x14ac:dyDescent="0.2">
      <c r="A77" s="159"/>
      <c r="B77" s="61" t="s">
        <v>152</v>
      </c>
    </row>
    <row r="79" spans="1:2" x14ac:dyDescent="0.2">
      <c r="B79" s="61" t="s">
        <v>176</v>
      </c>
    </row>
    <row r="80" spans="1:2" x14ac:dyDescent="0.2">
      <c r="B80" s="61" t="s">
        <v>177</v>
      </c>
    </row>
    <row r="81" spans="2:2" x14ac:dyDescent="0.2">
      <c r="B81" s="61" t="s">
        <v>178</v>
      </c>
    </row>
    <row r="84" spans="2:2" x14ac:dyDescent="0.2">
      <c r="B84" t="s">
        <v>1932</v>
      </c>
    </row>
    <row r="85" spans="2:2" x14ac:dyDescent="0.2">
      <c r="B85" t="s">
        <v>1933</v>
      </c>
    </row>
    <row r="86" spans="2:2" x14ac:dyDescent="0.2">
      <c r="B86" t="s">
        <v>1934</v>
      </c>
    </row>
    <row r="87" spans="2:2" x14ac:dyDescent="0.2">
      <c r="B87" t="s">
        <v>1935</v>
      </c>
    </row>
    <row r="88" spans="2:2" x14ac:dyDescent="0.2">
      <c r="B88" t="s">
        <v>1936</v>
      </c>
    </row>
    <row r="89" spans="2:2" x14ac:dyDescent="0.2">
      <c r="B89" t="s">
        <v>1937</v>
      </c>
    </row>
    <row r="91" spans="2:2" x14ac:dyDescent="0.2">
      <c r="B91" t="s">
        <v>1938</v>
      </c>
    </row>
    <row r="92" spans="2:2" x14ac:dyDescent="0.2">
      <c r="B92" t="s">
        <v>1939</v>
      </c>
    </row>
    <row r="93" spans="2:2" x14ac:dyDescent="0.2">
      <c r="B93" t="s">
        <v>1940</v>
      </c>
    </row>
    <row r="94" spans="2:2" x14ac:dyDescent="0.2">
      <c r="B94" t="s">
        <v>1941</v>
      </c>
    </row>
    <row r="95" spans="2:2" x14ac:dyDescent="0.2">
      <c r="B95" t="s">
        <v>1942</v>
      </c>
    </row>
    <row r="96" spans="2:2" x14ac:dyDescent="0.2">
      <c r="B96" t="s">
        <v>1943</v>
      </c>
    </row>
    <row r="97" spans="2:2" x14ac:dyDescent="0.2">
      <c r="B97" t="s">
        <v>1944</v>
      </c>
    </row>
    <row r="98" spans="2:2" x14ac:dyDescent="0.2">
      <c r="B98" t="s">
        <v>1945</v>
      </c>
    </row>
    <row r="99" spans="2:2" x14ac:dyDescent="0.2">
      <c r="B99" t="s">
        <v>1946</v>
      </c>
    </row>
    <row r="101" spans="2:2" x14ac:dyDescent="0.2">
      <c r="B101" t="s">
        <v>1947</v>
      </c>
    </row>
    <row r="102" spans="2:2" x14ac:dyDescent="0.2">
      <c r="B102" t="s">
        <v>1948</v>
      </c>
    </row>
    <row r="103" spans="2:2" x14ac:dyDescent="0.2">
      <c r="B103" t="s">
        <v>1949</v>
      </c>
    </row>
    <row r="105" spans="2:2" x14ac:dyDescent="0.2">
      <c r="B105" t="s">
        <v>1950</v>
      </c>
    </row>
    <row r="106" spans="2:2" x14ac:dyDescent="0.2">
      <c r="B106" t="s">
        <v>1951</v>
      </c>
    </row>
    <row r="107" spans="2:2" x14ac:dyDescent="0.2">
      <c r="B107" t="s">
        <v>1952</v>
      </c>
    </row>
    <row r="144" spans="40:40" x14ac:dyDescent="0.2">
      <c r="AN144" s="61"/>
    </row>
  </sheetData>
  <phoneticPr fontId="1" type="noConversion"/>
  <pageMargins left="0.75" right="0.75" top="1" bottom="1" header="0.5" footer="0.5"/>
  <pageSetup scale="8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C95"/>
  <sheetViews>
    <sheetView zoomScaleNormal="100" workbookViewId="0">
      <selection activeCell="K179" sqref="K179"/>
    </sheetView>
  </sheetViews>
  <sheetFormatPr defaultRowHeight="12.75" x14ac:dyDescent="0.2"/>
  <cols>
    <col min="2" max="2" width="12.28515625" customWidth="1"/>
  </cols>
  <sheetData>
    <row r="2" spans="1:3" ht="18" x14ac:dyDescent="0.25">
      <c r="A2" s="179" t="s">
        <v>218</v>
      </c>
    </row>
    <row r="5" spans="1:3" x14ac:dyDescent="0.2">
      <c r="A5" s="62" t="s">
        <v>214</v>
      </c>
      <c r="B5" s="62" t="s">
        <v>215</v>
      </c>
      <c r="C5" s="62" t="s">
        <v>216</v>
      </c>
    </row>
    <row r="6" spans="1:3" x14ac:dyDescent="0.2">
      <c r="A6" s="61" t="s">
        <v>213</v>
      </c>
      <c r="B6" s="61" t="s">
        <v>6</v>
      </c>
      <c r="C6" t="s">
        <v>249</v>
      </c>
    </row>
    <row r="7" spans="1:3" x14ac:dyDescent="0.2">
      <c r="C7" t="s">
        <v>250</v>
      </c>
    </row>
    <row r="8" spans="1:3" x14ac:dyDescent="0.2">
      <c r="C8" t="s">
        <v>169</v>
      </c>
    </row>
    <row r="9" spans="1:3" x14ac:dyDescent="0.2">
      <c r="C9" t="s">
        <v>251</v>
      </c>
    </row>
    <row r="11" spans="1:3" x14ac:dyDescent="0.2">
      <c r="A11" t="s">
        <v>201</v>
      </c>
      <c r="B11" t="s">
        <v>85</v>
      </c>
      <c r="C11" t="s">
        <v>219</v>
      </c>
    </row>
    <row r="12" spans="1:3" x14ac:dyDescent="0.2">
      <c r="C12" t="s">
        <v>220</v>
      </c>
    </row>
    <row r="13" spans="1:3" x14ac:dyDescent="0.2">
      <c r="C13" t="s">
        <v>221</v>
      </c>
    </row>
    <row r="15" spans="1:3" x14ac:dyDescent="0.2">
      <c r="A15" t="s">
        <v>202</v>
      </c>
      <c r="B15" s="61" t="s">
        <v>194</v>
      </c>
      <c r="C15" t="s">
        <v>304</v>
      </c>
    </row>
    <row r="16" spans="1:3" x14ac:dyDescent="0.2">
      <c r="C16" t="s">
        <v>305</v>
      </c>
    </row>
    <row r="17" spans="1:3" x14ac:dyDescent="0.2">
      <c r="C17" t="s">
        <v>306</v>
      </c>
    </row>
    <row r="18" spans="1:3" x14ac:dyDescent="0.2">
      <c r="C18" t="s">
        <v>308</v>
      </c>
    </row>
    <row r="19" spans="1:3" x14ac:dyDescent="0.2">
      <c r="C19" t="s">
        <v>309</v>
      </c>
    </row>
    <row r="20" spans="1:3" x14ac:dyDescent="0.2">
      <c r="C20" t="s">
        <v>310</v>
      </c>
    </row>
    <row r="21" spans="1:3" x14ac:dyDescent="0.2">
      <c r="C21" t="s">
        <v>311</v>
      </c>
    </row>
    <row r="22" spans="1:3" x14ac:dyDescent="0.2">
      <c r="C22" t="s">
        <v>307</v>
      </c>
    </row>
    <row r="25" spans="1:3" x14ac:dyDescent="0.2">
      <c r="A25" t="s">
        <v>203</v>
      </c>
      <c r="B25" s="61" t="s">
        <v>11</v>
      </c>
      <c r="C25" t="s">
        <v>158</v>
      </c>
    </row>
    <row r="26" spans="1:3" x14ac:dyDescent="0.2">
      <c r="B26" s="61"/>
      <c r="C26" t="s">
        <v>159</v>
      </c>
    </row>
    <row r="27" spans="1:3" x14ac:dyDescent="0.2">
      <c r="B27" s="61"/>
      <c r="C27" t="s">
        <v>160</v>
      </c>
    </row>
    <row r="28" spans="1:3" x14ac:dyDescent="0.2">
      <c r="B28" s="61"/>
      <c r="C28" t="s">
        <v>161</v>
      </c>
    </row>
    <row r="29" spans="1:3" x14ac:dyDescent="0.2">
      <c r="C29" t="s">
        <v>1926</v>
      </c>
    </row>
    <row r="30" spans="1:3" x14ac:dyDescent="0.2">
      <c r="C30" t="s">
        <v>162</v>
      </c>
    </row>
    <row r="33" spans="1:3" x14ac:dyDescent="0.2">
      <c r="A33" t="s">
        <v>204</v>
      </c>
      <c r="B33" s="61" t="s">
        <v>217</v>
      </c>
      <c r="C33" t="s">
        <v>150</v>
      </c>
    </row>
    <row r="34" spans="1:3" x14ac:dyDescent="0.2">
      <c r="C34" t="s">
        <v>148</v>
      </c>
    </row>
    <row r="37" spans="1:3" x14ac:dyDescent="0.2">
      <c r="A37" t="s">
        <v>205</v>
      </c>
      <c r="B37" t="s">
        <v>7</v>
      </c>
      <c r="C37" t="s">
        <v>225</v>
      </c>
    </row>
    <row r="38" spans="1:3" x14ac:dyDescent="0.2">
      <c r="C38" t="s">
        <v>223</v>
      </c>
    </row>
    <row r="39" spans="1:3" x14ac:dyDescent="0.2">
      <c r="C39" t="s">
        <v>2976</v>
      </c>
    </row>
    <row r="40" spans="1:3" x14ac:dyDescent="0.2">
      <c r="C40" t="s">
        <v>224</v>
      </c>
    </row>
    <row r="41" spans="1:3" x14ac:dyDescent="0.2">
      <c r="C41" t="s">
        <v>2977</v>
      </c>
    </row>
    <row r="43" spans="1:3" x14ac:dyDescent="0.2">
      <c r="A43" t="s">
        <v>206</v>
      </c>
      <c r="B43" t="s">
        <v>112</v>
      </c>
      <c r="C43" t="s">
        <v>226</v>
      </c>
    </row>
    <row r="44" spans="1:3" x14ac:dyDescent="0.2">
      <c r="C44" t="s">
        <v>227</v>
      </c>
    </row>
    <row r="45" spans="1:3" x14ac:dyDescent="0.2">
      <c r="C45" t="s">
        <v>228</v>
      </c>
    </row>
    <row r="46" spans="1:3" x14ac:dyDescent="0.2">
      <c r="C46" t="s">
        <v>229</v>
      </c>
    </row>
    <row r="47" spans="1:3" x14ac:dyDescent="0.2">
      <c r="C47" t="s">
        <v>230</v>
      </c>
    </row>
    <row r="48" spans="1:3" x14ac:dyDescent="0.2">
      <c r="C48" t="s">
        <v>231</v>
      </c>
    </row>
    <row r="50" spans="1:3" x14ac:dyDescent="0.2">
      <c r="A50" t="s">
        <v>207</v>
      </c>
      <c r="B50" t="s">
        <v>84</v>
      </c>
      <c r="C50" t="s">
        <v>232</v>
      </c>
    </row>
    <row r="51" spans="1:3" x14ac:dyDescent="0.2">
      <c r="C51" t="s">
        <v>233</v>
      </c>
    </row>
    <row r="52" spans="1:3" x14ac:dyDescent="0.2">
      <c r="C52" t="s">
        <v>2959</v>
      </c>
    </row>
    <row r="53" spans="1:3" x14ac:dyDescent="0.2">
      <c r="C53" t="s">
        <v>234</v>
      </c>
    </row>
    <row r="54" spans="1:3" x14ac:dyDescent="0.2">
      <c r="C54" t="s">
        <v>235</v>
      </c>
    </row>
    <row r="55" spans="1:3" x14ac:dyDescent="0.2">
      <c r="C55" t="s">
        <v>236</v>
      </c>
    </row>
    <row r="56" spans="1:3" x14ac:dyDescent="0.2">
      <c r="C56" t="s">
        <v>237</v>
      </c>
    </row>
    <row r="58" spans="1:3" x14ac:dyDescent="0.2">
      <c r="A58" t="s">
        <v>208</v>
      </c>
      <c r="B58" t="s">
        <v>83</v>
      </c>
      <c r="C58" t="s">
        <v>238</v>
      </c>
    </row>
    <row r="59" spans="1:3" x14ac:dyDescent="0.2">
      <c r="C59" t="s">
        <v>239</v>
      </c>
    </row>
    <row r="60" spans="1:3" x14ac:dyDescent="0.2">
      <c r="C60" t="s">
        <v>240</v>
      </c>
    </row>
    <row r="61" spans="1:3" x14ac:dyDescent="0.2">
      <c r="C61" t="s">
        <v>241</v>
      </c>
    </row>
    <row r="62" spans="1:3" x14ac:dyDescent="0.2">
      <c r="C62" t="s">
        <v>314</v>
      </c>
    </row>
    <row r="63" spans="1:3" x14ac:dyDescent="0.2">
      <c r="C63" t="s">
        <v>242</v>
      </c>
    </row>
    <row r="64" spans="1:3" x14ac:dyDescent="0.2">
      <c r="C64" t="s">
        <v>243</v>
      </c>
    </row>
    <row r="66" spans="1:3" x14ac:dyDescent="0.2">
      <c r="A66" t="s">
        <v>209</v>
      </c>
      <c r="B66" t="s">
        <v>526</v>
      </c>
      <c r="C66" t="s">
        <v>519</v>
      </c>
    </row>
    <row r="67" spans="1:3" x14ac:dyDescent="0.2">
      <c r="C67" t="s">
        <v>520</v>
      </c>
    </row>
    <row r="68" spans="1:3" x14ac:dyDescent="0.2">
      <c r="C68" t="s">
        <v>529</v>
      </c>
    </row>
    <row r="69" spans="1:3" x14ac:dyDescent="0.2">
      <c r="C69" t="s">
        <v>244</v>
      </c>
    </row>
    <row r="70" spans="1:3" x14ac:dyDescent="0.2">
      <c r="C70" t="s">
        <v>245</v>
      </c>
    </row>
    <row r="71" spans="1:3" x14ac:dyDescent="0.2">
      <c r="C71" t="s">
        <v>530</v>
      </c>
    </row>
    <row r="72" spans="1:3" x14ac:dyDescent="0.2">
      <c r="C72" t="s">
        <v>523</v>
      </c>
    </row>
    <row r="73" spans="1:3" x14ac:dyDescent="0.2">
      <c r="C73" t="s">
        <v>246</v>
      </c>
    </row>
    <row r="74" spans="1:3" x14ac:dyDescent="0.2">
      <c r="C74" t="s">
        <v>247</v>
      </c>
    </row>
    <row r="75" spans="1:3" x14ac:dyDescent="0.2">
      <c r="C75" t="s">
        <v>533</v>
      </c>
    </row>
    <row r="76" spans="1:3" x14ac:dyDescent="0.2">
      <c r="C76" t="s">
        <v>531</v>
      </c>
    </row>
    <row r="77" spans="1:3" x14ac:dyDescent="0.2">
      <c r="C77" t="s">
        <v>521</v>
      </c>
    </row>
    <row r="78" spans="1:3" x14ac:dyDescent="0.2">
      <c r="C78" t="s">
        <v>248</v>
      </c>
    </row>
    <row r="79" spans="1:3" x14ac:dyDescent="0.2">
      <c r="C79" t="s">
        <v>522</v>
      </c>
    </row>
    <row r="81" spans="1:3" x14ac:dyDescent="0.2">
      <c r="A81" t="s">
        <v>210</v>
      </c>
      <c r="B81" s="61" t="s">
        <v>5</v>
      </c>
      <c r="C81" t="s">
        <v>186</v>
      </c>
    </row>
    <row r="82" spans="1:3" x14ac:dyDescent="0.2">
      <c r="C82" t="s">
        <v>187</v>
      </c>
    </row>
    <row r="83" spans="1:3" x14ac:dyDescent="0.2">
      <c r="C83" t="s">
        <v>184</v>
      </c>
    </row>
    <row r="84" spans="1:3" x14ac:dyDescent="0.2">
      <c r="C84" t="s">
        <v>185</v>
      </c>
    </row>
    <row r="86" spans="1:3" x14ac:dyDescent="0.2">
      <c r="A86" t="s">
        <v>211</v>
      </c>
      <c r="B86" s="61" t="s">
        <v>5</v>
      </c>
      <c r="C86" t="s">
        <v>153</v>
      </c>
    </row>
    <row r="87" spans="1:3" x14ac:dyDescent="0.2">
      <c r="C87" t="s">
        <v>156</v>
      </c>
    </row>
    <row r="88" spans="1:3" x14ac:dyDescent="0.2">
      <c r="C88" t="s">
        <v>155</v>
      </c>
    </row>
    <row r="89" spans="1:3" x14ac:dyDescent="0.2">
      <c r="C89" t="s">
        <v>157</v>
      </c>
    </row>
    <row r="90" spans="1:3" x14ac:dyDescent="0.2">
      <c r="C90" t="s">
        <v>154</v>
      </c>
    </row>
    <row r="93" spans="1:3" x14ac:dyDescent="0.2">
      <c r="A93" t="s">
        <v>212</v>
      </c>
      <c r="B93" t="s">
        <v>0</v>
      </c>
      <c r="C93" t="s">
        <v>2075</v>
      </c>
    </row>
    <row r="94" spans="1:3" x14ac:dyDescent="0.2">
      <c r="C94" t="s">
        <v>64</v>
      </c>
    </row>
    <row r="95" spans="1:3" x14ac:dyDescent="0.2">
      <c r="C95" t="s">
        <v>222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46495-34A9-4205-ACDB-2BF180DFF79B}">
  <dimension ref="A1:K113"/>
  <sheetViews>
    <sheetView tabSelected="1" workbookViewId="0">
      <pane ySplit="3" topLeftCell="A64" activePane="bottomLeft" state="frozen"/>
      <selection activeCell="K179" sqref="K179"/>
      <selection pane="bottomLeft" activeCell="E67" sqref="E67"/>
    </sheetView>
  </sheetViews>
  <sheetFormatPr defaultRowHeight="12.75" x14ac:dyDescent="0.2"/>
  <cols>
    <col min="1" max="1" width="3" style="211" bestFit="1" customWidth="1"/>
    <col min="2" max="2" width="15.140625" style="211" customWidth="1"/>
    <col min="3" max="3" width="42.42578125" bestFit="1" customWidth="1"/>
    <col min="4" max="4" width="51" bestFit="1" customWidth="1"/>
    <col min="5" max="5" width="49.28515625" customWidth="1"/>
    <col min="6" max="6" width="11.42578125" customWidth="1"/>
    <col min="7" max="7" width="28.140625" customWidth="1"/>
    <col min="8" max="8" width="36.28515625" customWidth="1"/>
    <col min="9" max="9" width="21.85546875" customWidth="1"/>
  </cols>
  <sheetData>
    <row r="1" spans="1:9" ht="18" x14ac:dyDescent="0.25">
      <c r="B1" s="179" t="s">
        <v>286</v>
      </c>
    </row>
    <row r="2" spans="1:9" x14ac:dyDescent="0.2">
      <c r="B2" s="61" t="s">
        <v>3133</v>
      </c>
    </row>
    <row r="3" spans="1:9" x14ac:dyDescent="0.2">
      <c r="C3" s="62" t="s">
        <v>262</v>
      </c>
      <c r="D3" s="62" t="s">
        <v>260</v>
      </c>
      <c r="E3" s="62" t="s">
        <v>261</v>
      </c>
      <c r="F3" s="62"/>
      <c r="G3" s="62" t="s">
        <v>2318</v>
      </c>
      <c r="H3" s="62" t="s">
        <v>2319</v>
      </c>
      <c r="I3" s="62" t="s">
        <v>2320</v>
      </c>
    </row>
    <row r="4" spans="1:9" x14ac:dyDescent="0.2">
      <c r="D4" s="61" t="s">
        <v>3247</v>
      </c>
      <c r="E4" s="61" t="s">
        <v>3060</v>
      </c>
    </row>
    <row r="5" spans="1:9" x14ac:dyDescent="0.2">
      <c r="A5" s="211">
        <v>1</v>
      </c>
      <c r="B5" s="230" t="s">
        <v>6</v>
      </c>
      <c r="C5" s="224" t="s">
        <v>3279</v>
      </c>
      <c r="D5" s="226" t="s">
        <v>3278</v>
      </c>
      <c r="E5" s="228" t="s">
        <v>3295</v>
      </c>
      <c r="F5" s="61"/>
      <c r="G5" s="224" t="s">
        <v>263</v>
      </c>
      <c r="H5" s="226" t="s">
        <v>1449</v>
      </c>
      <c r="I5" s="228" t="s">
        <v>288</v>
      </c>
    </row>
    <row r="6" spans="1:9" x14ac:dyDescent="0.2">
      <c r="B6" s="230"/>
      <c r="C6" s="224"/>
      <c r="D6" s="226"/>
      <c r="E6" s="228" t="s">
        <v>3301</v>
      </c>
      <c r="F6" s="61"/>
      <c r="G6" s="224"/>
      <c r="H6" s="226"/>
      <c r="I6" s="228"/>
    </row>
    <row r="7" spans="1:9" x14ac:dyDescent="0.2">
      <c r="C7" s="224"/>
      <c r="D7" s="226"/>
      <c r="E7" s="228" t="s">
        <v>3302</v>
      </c>
      <c r="G7" s="224"/>
      <c r="H7" s="226"/>
      <c r="I7" s="228"/>
    </row>
    <row r="8" spans="1:9" x14ac:dyDescent="0.2">
      <c r="B8" s="230"/>
      <c r="C8" s="224"/>
      <c r="D8" s="226"/>
      <c r="E8" s="228" t="s">
        <v>3303</v>
      </c>
      <c r="G8" s="224"/>
      <c r="H8" s="226"/>
      <c r="I8" s="228"/>
    </row>
    <row r="9" spans="1:9" x14ac:dyDescent="0.2">
      <c r="B9" s="230"/>
      <c r="C9" s="224"/>
      <c r="D9" s="226"/>
      <c r="E9" s="228" t="s">
        <v>3304</v>
      </c>
      <c r="G9" s="224"/>
      <c r="H9" s="226"/>
      <c r="I9" s="228"/>
    </row>
    <row r="10" spans="1:9" x14ac:dyDescent="0.2">
      <c r="B10" s="230"/>
      <c r="C10" s="536"/>
      <c r="D10" s="537"/>
      <c r="E10" s="538" t="s">
        <v>3305</v>
      </c>
      <c r="G10" s="536"/>
      <c r="H10" s="537"/>
      <c r="I10" s="538"/>
    </row>
    <row r="11" spans="1:9" x14ac:dyDescent="0.2">
      <c r="A11" s="211">
        <v>2</v>
      </c>
      <c r="B11" s="230" t="s">
        <v>898</v>
      </c>
      <c r="C11" s="224" t="s">
        <v>3248</v>
      </c>
      <c r="D11" s="226" t="s">
        <v>3256</v>
      </c>
      <c r="E11" s="228" t="s">
        <v>3276</v>
      </c>
      <c r="G11" s="224"/>
      <c r="H11" s="226"/>
      <c r="I11" s="228" t="s">
        <v>282</v>
      </c>
    </row>
    <row r="12" spans="1:9" x14ac:dyDescent="0.2">
      <c r="B12" s="230"/>
      <c r="C12" s="224"/>
      <c r="D12" s="226" t="s">
        <v>3261</v>
      </c>
      <c r="E12" s="228"/>
      <c r="G12" s="224"/>
      <c r="H12" s="226"/>
      <c r="I12" s="228"/>
    </row>
    <row r="13" spans="1:9" x14ac:dyDescent="0.2">
      <c r="A13" s="211">
        <v>3</v>
      </c>
      <c r="B13" s="230" t="s">
        <v>136</v>
      </c>
      <c r="C13" s="539" t="s">
        <v>3041</v>
      </c>
      <c r="D13" s="540" t="s">
        <v>3107</v>
      </c>
      <c r="E13" s="570" t="s">
        <v>3135</v>
      </c>
      <c r="G13" s="539" t="s">
        <v>2317</v>
      </c>
      <c r="H13" s="540" t="s">
        <v>280</v>
      </c>
      <c r="I13" s="541" t="s">
        <v>281</v>
      </c>
    </row>
    <row r="14" spans="1:9" x14ac:dyDescent="0.2">
      <c r="B14" s="230"/>
      <c r="C14" s="224"/>
      <c r="D14" s="226"/>
      <c r="E14" s="228" t="s">
        <v>3183</v>
      </c>
      <c r="G14" s="224"/>
      <c r="H14" s="226"/>
      <c r="I14" s="229"/>
    </row>
    <row r="15" spans="1:9" x14ac:dyDescent="0.2">
      <c r="B15" s="230"/>
      <c r="C15" s="224"/>
      <c r="D15" s="226"/>
      <c r="E15" s="228" t="s">
        <v>3134</v>
      </c>
      <c r="G15" s="224"/>
      <c r="H15" s="226"/>
      <c r="I15" s="229"/>
    </row>
    <row r="16" spans="1:9" x14ac:dyDescent="0.2">
      <c r="B16" s="230"/>
      <c r="C16" s="224"/>
      <c r="D16" s="226"/>
      <c r="E16" s="228" t="s">
        <v>3136</v>
      </c>
      <c r="G16" s="224"/>
      <c r="H16" s="226"/>
      <c r="I16" s="229"/>
    </row>
    <row r="17" spans="1:9" x14ac:dyDescent="0.2">
      <c r="B17" s="230"/>
      <c r="C17" s="224"/>
      <c r="D17" s="226" t="s">
        <v>3059</v>
      </c>
      <c r="E17" s="228" t="s">
        <v>3137</v>
      </c>
      <c r="G17" s="224"/>
      <c r="H17" s="226"/>
      <c r="I17" s="229"/>
    </row>
    <row r="18" spans="1:9" x14ac:dyDescent="0.2">
      <c r="B18" s="230"/>
      <c r="C18" s="536"/>
      <c r="D18" s="537"/>
      <c r="E18" s="538" t="s">
        <v>3182</v>
      </c>
      <c r="G18" s="536"/>
      <c r="H18" s="537"/>
      <c r="I18" s="543"/>
    </row>
    <row r="19" spans="1:9" x14ac:dyDescent="0.2">
      <c r="A19" s="211">
        <v>4</v>
      </c>
      <c r="B19" s="230" t="s">
        <v>0</v>
      </c>
      <c r="C19" s="224" t="s">
        <v>3250</v>
      </c>
      <c r="D19" s="226" t="s">
        <v>3195</v>
      </c>
      <c r="E19" s="571" t="s">
        <v>3138</v>
      </c>
      <c r="F19" s="61"/>
      <c r="G19" s="224" t="s">
        <v>264</v>
      </c>
      <c r="H19" s="226" t="s">
        <v>2089</v>
      </c>
      <c r="I19" s="228" t="s">
        <v>2090</v>
      </c>
    </row>
    <row r="20" spans="1:9" x14ac:dyDescent="0.2">
      <c r="B20" s="230"/>
      <c r="C20" s="224"/>
      <c r="D20" s="226"/>
      <c r="E20" s="228" t="s">
        <v>3204</v>
      </c>
      <c r="F20" s="61"/>
      <c r="G20" s="224"/>
      <c r="H20" s="226"/>
      <c r="I20" s="228"/>
    </row>
    <row r="21" spans="1:9" x14ac:dyDescent="0.2">
      <c r="B21" s="230"/>
      <c r="C21" s="224"/>
      <c r="D21" s="226"/>
      <c r="E21" s="228" t="s">
        <v>3207</v>
      </c>
      <c r="F21" s="61"/>
      <c r="G21" s="224"/>
      <c r="H21" s="226"/>
      <c r="I21" s="228"/>
    </row>
    <row r="22" spans="1:9" x14ac:dyDescent="0.2">
      <c r="B22" s="230"/>
      <c r="C22" s="224"/>
      <c r="D22" s="226"/>
      <c r="E22" s="228" t="s">
        <v>3206</v>
      </c>
      <c r="F22" s="61"/>
      <c r="G22" s="224"/>
      <c r="H22" s="226"/>
      <c r="I22" s="228"/>
    </row>
    <row r="23" spans="1:9" x14ac:dyDescent="0.2">
      <c r="B23" s="230"/>
      <c r="C23" s="224"/>
      <c r="D23" s="226" t="s">
        <v>3194</v>
      </c>
      <c r="E23" s="228" t="s">
        <v>3216</v>
      </c>
      <c r="F23" s="61"/>
      <c r="G23" s="224"/>
      <c r="H23" s="226"/>
      <c r="I23" s="228"/>
    </row>
    <row r="24" spans="1:9" x14ac:dyDescent="0.2">
      <c r="B24" s="230"/>
      <c r="C24" s="224"/>
      <c r="D24" s="226"/>
      <c r="E24" s="228" t="s">
        <v>3140</v>
      </c>
      <c r="F24" s="61"/>
      <c r="G24" s="224"/>
      <c r="H24" s="226"/>
      <c r="I24" s="228"/>
    </row>
    <row r="25" spans="1:9" x14ac:dyDescent="0.2">
      <c r="B25" s="230"/>
      <c r="C25" s="224"/>
      <c r="D25" s="226"/>
      <c r="E25" s="228" t="s">
        <v>3215</v>
      </c>
      <c r="F25" s="61"/>
      <c r="G25" s="224"/>
      <c r="H25" s="226"/>
      <c r="I25" s="228"/>
    </row>
    <row r="26" spans="1:9" x14ac:dyDescent="0.2">
      <c r="B26" s="230"/>
      <c r="C26" s="536"/>
      <c r="D26" s="537"/>
      <c r="E26" s="538" t="s">
        <v>3192</v>
      </c>
      <c r="F26" s="61"/>
      <c r="G26" s="536"/>
      <c r="H26" s="537"/>
      <c r="I26" s="538"/>
    </row>
    <row r="27" spans="1:9" x14ac:dyDescent="0.2">
      <c r="A27" s="211">
        <v>5</v>
      </c>
      <c r="B27" s="230" t="s">
        <v>4</v>
      </c>
      <c r="C27" s="224" t="s">
        <v>3122</v>
      </c>
      <c r="D27" s="226" t="s">
        <v>3126</v>
      </c>
      <c r="E27" s="571" t="s">
        <v>3166</v>
      </c>
      <c r="G27" s="224" t="s">
        <v>266</v>
      </c>
      <c r="H27" s="226" t="s">
        <v>295</v>
      </c>
      <c r="I27" s="229" t="s">
        <v>525</v>
      </c>
    </row>
    <row r="28" spans="1:9" x14ac:dyDescent="0.2">
      <c r="B28" s="230"/>
      <c r="C28" s="224"/>
      <c r="D28" s="226"/>
      <c r="E28" s="228" t="s">
        <v>3181</v>
      </c>
      <c r="G28" s="224"/>
      <c r="H28" s="226"/>
      <c r="I28" s="229"/>
    </row>
    <row r="29" spans="1:9" x14ac:dyDescent="0.2">
      <c r="B29" s="230"/>
      <c r="C29" s="224"/>
      <c r="D29" s="226"/>
      <c r="E29" s="228" t="s">
        <v>3168</v>
      </c>
      <c r="G29" s="224"/>
      <c r="H29" s="226"/>
      <c r="I29" s="229"/>
    </row>
    <row r="30" spans="1:9" x14ac:dyDescent="0.2">
      <c r="B30" s="230"/>
      <c r="C30" s="224"/>
      <c r="D30" s="226"/>
      <c r="E30" s="228" t="s">
        <v>3169</v>
      </c>
      <c r="G30" s="224"/>
      <c r="H30" s="226"/>
      <c r="I30" s="229"/>
    </row>
    <row r="31" spans="1:9" x14ac:dyDescent="0.2">
      <c r="B31" s="230"/>
      <c r="C31" s="224"/>
      <c r="D31" s="226" t="s">
        <v>3124</v>
      </c>
      <c r="E31" s="228" t="s">
        <v>3170</v>
      </c>
      <c r="G31" s="224"/>
      <c r="H31" s="226"/>
      <c r="I31" s="229"/>
    </row>
    <row r="32" spans="1:9" x14ac:dyDescent="0.2">
      <c r="B32" s="230"/>
      <c r="C32" s="536"/>
      <c r="D32" s="537"/>
      <c r="E32" s="538" t="s">
        <v>3171</v>
      </c>
      <c r="G32" s="536"/>
      <c r="H32" s="537"/>
      <c r="I32" s="543"/>
    </row>
    <row r="33" spans="1:11" x14ac:dyDescent="0.2">
      <c r="A33" s="211">
        <v>6</v>
      </c>
      <c r="B33" s="230" t="s">
        <v>2</v>
      </c>
      <c r="C33" s="224" t="s">
        <v>3068</v>
      </c>
      <c r="D33" s="226" t="s">
        <v>3164</v>
      </c>
      <c r="E33" s="571" t="s">
        <v>3139</v>
      </c>
      <c r="F33" s="61"/>
      <c r="G33" s="224" t="s">
        <v>265</v>
      </c>
      <c r="H33" s="226" t="s">
        <v>320</v>
      </c>
      <c r="I33" s="228" t="s">
        <v>2315</v>
      </c>
    </row>
    <row r="34" spans="1:11" x14ac:dyDescent="0.2">
      <c r="B34" s="230"/>
      <c r="C34" s="224"/>
      <c r="D34" s="226"/>
      <c r="E34" s="228" t="s">
        <v>3141</v>
      </c>
      <c r="F34" s="61"/>
      <c r="G34" s="224"/>
      <c r="H34" s="226"/>
      <c r="I34" s="228"/>
    </row>
    <row r="35" spans="1:11" x14ac:dyDescent="0.2">
      <c r="B35" s="230"/>
      <c r="C35" s="224"/>
      <c r="D35" s="226"/>
      <c r="E35" s="228" t="s">
        <v>3142</v>
      </c>
      <c r="F35" s="61"/>
      <c r="G35" s="224"/>
      <c r="H35" s="226"/>
      <c r="I35" s="228"/>
    </row>
    <row r="36" spans="1:11" x14ac:dyDescent="0.2">
      <c r="B36" s="230"/>
      <c r="C36" s="224"/>
      <c r="D36" s="226" t="s">
        <v>3165</v>
      </c>
      <c r="E36" s="228" t="s">
        <v>3143</v>
      </c>
      <c r="F36" s="61"/>
      <c r="G36" s="224"/>
      <c r="H36" s="226"/>
      <c r="I36" s="228"/>
    </row>
    <row r="37" spans="1:11" x14ac:dyDescent="0.2">
      <c r="B37" s="230"/>
      <c r="C37" s="224"/>
      <c r="D37" s="226"/>
      <c r="E37" s="228" t="s">
        <v>3144</v>
      </c>
      <c r="F37" s="61"/>
      <c r="G37" s="224"/>
      <c r="H37" s="226"/>
      <c r="I37" s="228"/>
    </row>
    <row r="38" spans="1:11" x14ac:dyDescent="0.2">
      <c r="B38" s="230"/>
      <c r="C38" s="536"/>
      <c r="D38" s="537"/>
      <c r="E38" s="538" t="s">
        <v>3145</v>
      </c>
      <c r="F38" s="61"/>
      <c r="G38" s="224"/>
      <c r="H38" s="226"/>
      <c r="I38" s="228"/>
    </row>
    <row r="39" spans="1:11" x14ac:dyDescent="0.2">
      <c r="A39" s="211">
        <v>7</v>
      </c>
      <c r="B39" s="230" t="s">
        <v>3</v>
      </c>
      <c r="C39" s="539" t="s">
        <v>3231</v>
      </c>
      <c r="D39" s="540" t="s">
        <v>3263</v>
      </c>
      <c r="E39" s="545" t="s">
        <v>3146</v>
      </c>
      <c r="G39" s="536" t="s">
        <v>267</v>
      </c>
      <c r="H39" s="537" t="s">
        <v>267</v>
      </c>
      <c r="I39" s="538" t="s">
        <v>1448</v>
      </c>
    </row>
    <row r="40" spans="1:11" x14ac:dyDescent="0.2">
      <c r="B40" s="230"/>
      <c r="C40" s="224"/>
      <c r="D40" s="226"/>
      <c r="E40" s="228" t="s">
        <v>3269</v>
      </c>
      <c r="G40" s="224"/>
      <c r="H40" s="226"/>
      <c r="I40" s="228"/>
    </row>
    <row r="41" spans="1:11" x14ac:dyDescent="0.2">
      <c r="B41" s="230"/>
      <c r="C41" s="224"/>
      <c r="D41" s="226"/>
      <c r="E41" s="228" t="s">
        <v>3270</v>
      </c>
      <c r="G41" s="224"/>
      <c r="H41" s="226"/>
      <c r="I41" s="228"/>
    </row>
    <row r="42" spans="1:11" x14ac:dyDescent="0.2">
      <c r="B42" s="230"/>
      <c r="C42" s="224"/>
      <c r="D42" s="226"/>
      <c r="E42" s="228" t="s">
        <v>3271</v>
      </c>
      <c r="G42" s="224"/>
      <c r="H42" s="226"/>
      <c r="I42" s="228"/>
    </row>
    <row r="43" spans="1:11" x14ac:dyDescent="0.2">
      <c r="A43" s="211">
        <v>8</v>
      </c>
      <c r="B43" s="230" t="s">
        <v>1463</v>
      </c>
      <c r="C43" s="539" t="s">
        <v>3235</v>
      </c>
      <c r="D43" s="540" t="s">
        <v>3184</v>
      </c>
      <c r="E43" s="545" t="s">
        <v>282</v>
      </c>
      <c r="G43" s="539" t="s">
        <v>269</v>
      </c>
      <c r="H43" s="540" t="s">
        <v>279</v>
      </c>
      <c r="I43" s="541" t="s">
        <v>282</v>
      </c>
      <c r="J43" t="s">
        <v>2587</v>
      </c>
      <c r="K43" t="s">
        <v>2364</v>
      </c>
    </row>
    <row r="44" spans="1:11" x14ac:dyDescent="0.2">
      <c r="B44" s="230"/>
      <c r="C44" s="224"/>
      <c r="D44" s="226" t="s">
        <v>3185</v>
      </c>
      <c r="E44" s="228"/>
      <c r="G44" s="224"/>
      <c r="H44" s="226"/>
      <c r="I44" s="229"/>
      <c r="J44" t="s">
        <v>2588</v>
      </c>
      <c r="K44" t="s">
        <v>2365</v>
      </c>
    </row>
    <row r="45" spans="1:11" x14ac:dyDescent="0.2">
      <c r="B45" s="230"/>
      <c r="C45" s="224"/>
      <c r="D45" s="226" t="s">
        <v>3186</v>
      </c>
      <c r="E45" s="228"/>
      <c r="G45" s="224"/>
      <c r="H45" s="226"/>
      <c r="I45" s="229"/>
      <c r="J45" t="s">
        <v>2589</v>
      </c>
      <c r="K45" t="s">
        <v>2366</v>
      </c>
    </row>
    <row r="46" spans="1:11" x14ac:dyDescent="0.2">
      <c r="A46" s="211">
        <v>9</v>
      </c>
      <c r="B46" s="230" t="s">
        <v>5</v>
      </c>
      <c r="C46" s="547" t="s">
        <v>3235</v>
      </c>
      <c r="D46" s="572" t="s">
        <v>3187</v>
      </c>
      <c r="E46" s="549" t="s">
        <v>282</v>
      </c>
      <c r="G46" s="536" t="s">
        <v>1611</v>
      </c>
      <c r="H46" s="542"/>
      <c r="I46" s="543"/>
    </row>
    <row r="47" spans="1:11" x14ac:dyDescent="0.2">
      <c r="A47" s="211">
        <v>10</v>
      </c>
      <c r="B47" s="230" t="s">
        <v>85</v>
      </c>
      <c r="C47" s="571" t="s">
        <v>3163</v>
      </c>
      <c r="D47" s="571" t="s">
        <v>3163</v>
      </c>
      <c r="E47" s="571" t="s">
        <v>3163</v>
      </c>
      <c r="G47" s="539" t="s">
        <v>268</v>
      </c>
      <c r="H47" s="544" t="s">
        <v>268</v>
      </c>
      <c r="I47" s="541" t="s">
        <v>85</v>
      </c>
    </row>
    <row r="48" spans="1:11" x14ac:dyDescent="0.2">
      <c r="B48" s="230"/>
      <c r="C48" s="229" t="s">
        <v>3147</v>
      </c>
      <c r="D48" s="229" t="s">
        <v>3147</v>
      </c>
      <c r="E48" s="229" t="s">
        <v>3147</v>
      </c>
      <c r="G48" s="224"/>
      <c r="H48" s="227"/>
      <c r="I48" s="229"/>
    </row>
    <row r="49" spans="1:9" x14ac:dyDescent="0.2">
      <c r="B49" s="230"/>
      <c r="C49" s="228" t="s">
        <v>3148</v>
      </c>
      <c r="D49" s="228" t="s">
        <v>3148</v>
      </c>
      <c r="E49" s="228" t="s">
        <v>3148</v>
      </c>
      <c r="G49" s="224"/>
      <c r="H49" s="227"/>
      <c r="I49" s="229"/>
    </row>
    <row r="50" spans="1:9" x14ac:dyDescent="0.2">
      <c r="B50" s="230"/>
      <c r="C50" s="228" t="s">
        <v>3149</v>
      </c>
      <c r="D50" s="228" t="s">
        <v>3149</v>
      </c>
      <c r="E50" s="228" t="s">
        <v>3149</v>
      </c>
      <c r="G50" s="224"/>
      <c r="H50" s="227"/>
      <c r="I50" s="229"/>
    </row>
    <row r="51" spans="1:9" x14ac:dyDescent="0.2">
      <c r="B51" s="230"/>
      <c r="C51" s="228" t="s">
        <v>3150</v>
      </c>
      <c r="D51" s="228" t="s">
        <v>3150</v>
      </c>
      <c r="E51" s="228" t="s">
        <v>3150</v>
      </c>
      <c r="G51" s="224"/>
      <c r="H51" s="227"/>
      <c r="I51" s="229"/>
    </row>
    <row r="52" spans="1:9" x14ac:dyDescent="0.2">
      <c r="B52" s="230"/>
      <c r="C52" s="228" t="s">
        <v>3151</v>
      </c>
      <c r="D52" s="228" t="s">
        <v>3151</v>
      </c>
      <c r="E52" s="228" t="s">
        <v>3151</v>
      </c>
      <c r="G52" s="224"/>
      <c r="H52" s="227"/>
      <c r="I52" s="229"/>
    </row>
    <row r="53" spans="1:9" x14ac:dyDescent="0.2">
      <c r="B53" s="230"/>
      <c r="C53" s="228" t="s">
        <v>3152</v>
      </c>
      <c r="D53" s="228" t="s">
        <v>3152</v>
      </c>
      <c r="E53" s="228" t="s">
        <v>3152</v>
      </c>
      <c r="G53" s="224"/>
      <c r="H53" s="227"/>
      <c r="I53" s="229"/>
    </row>
    <row r="54" spans="1:9" x14ac:dyDescent="0.2">
      <c r="B54" s="230"/>
      <c r="C54" s="228" t="s">
        <v>3153</v>
      </c>
      <c r="D54" s="228" t="s">
        <v>3153</v>
      </c>
      <c r="E54" s="228" t="s">
        <v>3153</v>
      </c>
      <c r="G54" s="224"/>
      <c r="H54" s="227"/>
      <c r="I54" s="229"/>
    </row>
    <row r="55" spans="1:9" x14ac:dyDescent="0.2">
      <c r="B55" s="230"/>
      <c r="C55" s="228" t="s">
        <v>3154</v>
      </c>
      <c r="D55" s="228" t="s">
        <v>3154</v>
      </c>
      <c r="E55" s="228" t="s">
        <v>3154</v>
      </c>
      <c r="G55" s="224"/>
      <c r="H55" s="227"/>
      <c r="I55" s="229"/>
    </row>
    <row r="56" spans="1:9" x14ac:dyDescent="0.2">
      <c r="B56" s="230"/>
      <c r="C56" s="228" t="s">
        <v>3155</v>
      </c>
      <c r="D56" s="228" t="s">
        <v>3155</v>
      </c>
      <c r="E56" s="228" t="s">
        <v>3155</v>
      </c>
      <c r="G56" s="224"/>
      <c r="H56" s="227"/>
      <c r="I56" s="229"/>
    </row>
    <row r="57" spans="1:9" x14ac:dyDescent="0.2">
      <c r="B57" s="230"/>
      <c r="C57" s="228" t="s">
        <v>3156</v>
      </c>
      <c r="D57" s="228" t="s">
        <v>3156</v>
      </c>
      <c r="E57" s="228" t="s">
        <v>3156</v>
      </c>
      <c r="G57" s="224"/>
      <c r="H57" s="227"/>
      <c r="I57" s="229"/>
    </row>
    <row r="58" spans="1:9" x14ac:dyDescent="0.2">
      <c r="B58" s="230"/>
      <c r="C58" s="228" t="s">
        <v>3157</v>
      </c>
      <c r="D58" s="228" t="s">
        <v>3157</v>
      </c>
      <c r="E58" s="228" t="s">
        <v>3157</v>
      </c>
      <c r="G58" s="224"/>
      <c r="H58" s="227"/>
      <c r="I58" s="229"/>
    </row>
    <row r="59" spans="1:9" x14ac:dyDescent="0.2">
      <c r="B59" s="230"/>
      <c r="C59" s="228" t="s">
        <v>3158</v>
      </c>
      <c r="D59" s="228" t="s">
        <v>3158</v>
      </c>
      <c r="E59" s="228" t="s">
        <v>3158</v>
      </c>
      <c r="G59" s="224"/>
      <c r="H59" s="227"/>
      <c r="I59" s="229"/>
    </row>
    <row r="60" spans="1:9" x14ac:dyDescent="0.2">
      <c r="B60" s="230"/>
      <c r="C60" s="228" t="s">
        <v>3159</v>
      </c>
      <c r="D60" s="228" t="s">
        <v>3159</v>
      </c>
      <c r="E60" s="228" t="s">
        <v>3159</v>
      </c>
      <c r="G60" s="224"/>
      <c r="H60" s="227"/>
      <c r="I60" s="229"/>
    </row>
    <row r="61" spans="1:9" x14ac:dyDescent="0.2">
      <c r="B61" s="230"/>
      <c r="C61" s="228" t="s">
        <v>3160</v>
      </c>
      <c r="D61" s="228" t="s">
        <v>3160</v>
      </c>
      <c r="E61" s="228" t="s">
        <v>3160</v>
      </c>
      <c r="G61" s="224"/>
      <c r="H61" s="227"/>
      <c r="I61" s="229"/>
    </row>
    <row r="62" spans="1:9" x14ac:dyDescent="0.2">
      <c r="B62" s="230"/>
      <c r="C62" s="228" t="s">
        <v>3161</v>
      </c>
      <c r="D62" s="228" t="s">
        <v>3161</v>
      </c>
      <c r="E62" s="228" t="s">
        <v>3161</v>
      </c>
      <c r="G62" s="224"/>
      <c r="H62" s="227"/>
      <c r="I62" s="229"/>
    </row>
    <row r="63" spans="1:9" x14ac:dyDescent="0.2">
      <c r="B63" s="230"/>
      <c r="C63" s="228" t="s">
        <v>3162</v>
      </c>
      <c r="D63" s="228" t="s">
        <v>3162</v>
      </c>
      <c r="E63" s="228" t="s">
        <v>3162</v>
      </c>
      <c r="G63" s="224"/>
      <c r="H63" s="227"/>
      <c r="I63" s="229"/>
    </row>
    <row r="64" spans="1:9" x14ac:dyDescent="0.2">
      <c r="A64" s="211">
        <v>11</v>
      </c>
      <c r="B64" s="230" t="s">
        <v>252</v>
      </c>
      <c r="C64" s="536" t="s">
        <v>282</v>
      </c>
      <c r="D64" s="537" t="s">
        <v>3311</v>
      </c>
      <c r="E64" s="538" t="s">
        <v>282</v>
      </c>
      <c r="G64" s="536"/>
      <c r="H64" s="537"/>
      <c r="I64" s="543"/>
    </row>
    <row r="65" spans="1:9" x14ac:dyDescent="0.2">
      <c r="A65" s="211">
        <v>12</v>
      </c>
      <c r="B65" s="230" t="s">
        <v>7</v>
      </c>
      <c r="C65" s="539" t="s">
        <v>3343</v>
      </c>
      <c r="D65" s="540" t="s">
        <v>3359</v>
      </c>
      <c r="E65" s="545" t="s">
        <v>3358</v>
      </c>
      <c r="G65" s="539" t="s">
        <v>270</v>
      </c>
      <c r="H65" s="544" t="s">
        <v>283</v>
      </c>
      <c r="I65" s="541" t="s">
        <v>284</v>
      </c>
    </row>
    <row r="66" spans="1:9" x14ac:dyDescent="0.2">
      <c r="B66" s="230"/>
      <c r="C66" s="224"/>
      <c r="D66" s="226" t="s">
        <v>3361</v>
      </c>
      <c r="E66" s="228" t="s">
        <v>3362</v>
      </c>
      <c r="G66" s="224"/>
      <c r="H66" s="227"/>
      <c r="I66" s="229"/>
    </row>
    <row r="67" spans="1:9" x14ac:dyDescent="0.2">
      <c r="B67" s="230"/>
      <c r="C67" s="224"/>
      <c r="D67" s="226"/>
      <c r="E67" s="228" t="s">
        <v>3363</v>
      </c>
      <c r="G67" s="224"/>
      <c r="H67" s="227"/>
      <c r="I67" s="229"/>
    </row>
    <row r="68" spans="1:9" x14ac:dyDescent="0.2">
      <c r="B68" s="230"/>
      <c r="C68" s="224"/>
      <c r="D68" s="226"/>
      <c r="E68" s="228" t="s">
        <v>3364</v>
      </c>
      <c r="G68" s="224"/>
      <c r="H68" s="227"/>
      <c r="I68" s="229"/>
    </row>
    <row r="69" spans="1:9" x14ac:dyDescent="0.2">
      <c r="B69" s="230"/>
      <c r="C69" s="224"/>
      <c r="D69" s="226"/>
      <c r="E69" s="228" t="s">
        <v>3365</v>
      </c>
      <c r="G69" s="224"/>
      <c r="H69" s="227"/>
      <c r="I69" s="229"/>
    </row>
    <row r="70" spans="1:9" x14ac:dyDescent="0.2">
      <c r="B70" s="230"/>
      <c r="C70" s="224"/>
      <c r="D70" s="226"/>
      <c r="E70" s="228" t="s">
        <v>3366</v>
      </c>
      <c r="G70" s="224"/>
      <c r="H70" s="227"/>
      <c r="I70" s="229"/>
    </row>
    <row r="71" spans="1:9" x14ac:dyDescent="0.2">
      <c r="B71" s="230"/>
      <c r="C71" s="224"/>
      <c r="D71" s="226"/>
      <c r="E71" s="228" t="s">
        <v>3367</v>
      </c>
      <c r="G71" s="224"/>
      <c r="H71" s="227"/>
      <c r="I71" s="229"/>
    </row>
    <row r="72" spans="1:9" x14ac:dyDescent="0.2">
      <c r="B72" s="230"/>
      <c r="C72" s="224"/>
      <c r="D72" s="226"/>
      <c r="E72" s="228" t="s">
        <v>3368</v>
      </c>
      <c r="G72" s="224"/>
      <c r="H72" s="227"/>
      <c r="I72" s="229"/>
    </row>
    <row r="73" spans="1:9" x14ac:dyDescent="0.2">
      <c r="B73" s="230"/>
      <c r="C73" s="224"/>
      <c r="D73" s="226"/>
      <c r="E73" s="228" t="s">
        <v>3369</v>
      </c>
      <c r="G73" s="224"/>
      <c r="H73" s="227"/>
      <c r="I73" s="229"/>
    </row>
    <row r="74" spans="1:9" x14ac:dyDescent="0.2">
      <c r="A74" s="211">
        <v>13</v>
      </c>
      <c r="B74" s="230" t="s">
        <v>113</v>
      </c>
      <c r="C74" s="539" t="s">
        <v>3377</v>
      </c>
      <c r="D74" s="540" t="s">
        <v>3376</v>
      </c>
      <c r="E74" s="545" t="s">
        <v>2662</v>
      </c>
      <c r="F74" s="61"/>
      <c r="G74" s="224" t="s">
        <v>271</v>
      </c>
      <c r="H74" s="226" t="s">
        <v>512</v>
      </c>
      <c r="I74" s="229" t="s">
        <v>285</v>
      </c>
    </row>
    <row r="75" spans="1:9" x14ac:dyDescent="0.2">
      <c r="B75" s="230"/>
      <c r="C75" s="224" t="s">
        <v>3373</v>
      </c>
      <c r="D75" s="226" t="s">
        <v>3429</v>
      </c>
      <c r="E75" s="228" t="s">
        <v>3423</v>
      </c>
      <c r="F75" s="61"/>
      <c r="G75" s="224"/>
      <c r="H75" s="226"/>
      <c r="I75" s="229"/>
    </row>
    <row r="76" spans="1:9" x14ac:dyDescent="0.2">
      <c r="B76" s="230"/>
      <c r="C76" s="224" t="s">
        <v>3419</v>
      </c>
      <c r="D76" s="226" t="s">
        <v>3430</v>
      </c>
      <c r="E76" s="228" t="s">
        <v>3424</v>
      </c>
      <c r="F76" s="61"/>
      <c r="G76" s="224"/>
      <c r="H76" s="227"/>
      <c r="I76" s="228"/>
    </row>
    <row r="77" spans="1:9" x14ac:dyDescent="0.2">
      <c r="B77" s="230"/>
      <c r="C77" s="224"/>
      <c r="D77" s="226" t="s">
        <v>3431</v>
      </c>
      <c r="E77" s="228" t="s">
        <v>3425</v>
      </c>
      <c r="F77" s="61"/>
      <c r="G77" s="224"/>
      <c r="H77" s="227"/>
      <c r="I77" s="228"/>
    </row>
    <row r="78" spans="1:9" x14ac:dyDescent="0.2">
      <c r="B78" s="230"/>
      <c r="C78" s="224"/>
      <c r="D78" s="226" t="s">
        <v>3432</v>
      </c>
      <c r="E78" s="228" t="s">
        <v>3426</v>
      </c>
      <c r="F78" s="61"/>
      <c r="G78" s="224"/>
      <c r="H78" s="227"/>
      <c r="I78" s="228"/>
    </row>
    <row r="79" spans="1:9" x14ac:dyDescent="0.2">
      <c r="B79" s="230"/>
      <c r="C79" s="224"/>
      <c r="D79" s="226" t="s">
        <v>3436</v>
      </c>
      <c r="E79" s="228" t="s">
        <v>3435</v>
      </c>
      <c r="F79" s="61"/>
      <c r="G79" s="224"/>
      <c r="H79" s="227"/>
      <c r="I79" s="228"/>
    </row>
    <row r="80" spans="1:9" x14ac:dyDescent="0.2">
      <c r="B80" s="230"/>
      <c r="C80" s="224"/>
      <c r="D80" s="226" t="s">
        <v>3433</v>
      </c>
      <c r="E80" s="228" t="s">
        <v>3427</v>
      </c>
      <c r="F80" s="61"/>
      <c r="G80" s="224"/>
      <c r="H80" s="227"/>
      <c r="I80" s="228"/>
    </row>
    <row r="81" spans="1:9" x14ac:dyDescent="0.2">
      <c r="B81" s="230"/>
      <c r="C81" s="224"/>
      <c r="D81" s="226" t="s">
        <v>3434</v>
      </c>
      <c r="E81" s="228" t="s">
        <v>3428</v>
      </c>
      <c r="F81" s="61"/>
      <c r="G81" s="224"/>
      <c r="H81" s="227"/>
      <c r="I81" s="228"/>
    </row>
    <row r="82" spans="1:9" x14ac:dyDescent="0.2">
      <c r="A82" s="211">
        <v>14</v>
      </c>
      <c r="B82" s="230" t="s">
        <v>526</v>
      </c>
      <c r="C82" s="547" t="s">
        <v>296</v>
      </c>
      <c r="D82" s="572" t="s">
        <v>3320</v>
      </c>
      <c r="E82" s="549" t="s">
        <v>2685</v>
      </c>
      <c r="F82" s="61"/>
      <c r="G82" s="536" t="s">
        <v>296</v>
      </c>
      <c r="H82" s="542" t="s">
        <v>299</v>
      </c>
      <c r="I82" s="538" t="s">
        <v>289</v>
      </c>
    </row>
    <row r="83" spans="1:9" x14ac:dyDescent="0.2">
      <c r="A83" s="211">
        <v>15</v>
      </c>
      <c r="B83" s="230" t="s">
        <v>10</v>
      </c>
      <c r="C83" s="539" t="s">
        <v>1728</v>
      </c>
      <c r="D83" s="226" t="s">
        <v>2372</v>
      </c>
      <c r="E83" s="545" t="s">
        <v>2688</v>
      </c>
      <c r="F83" s="61"/>
      <c r="G83" s="539" t="s">
        <v>272</v>
      </c>
      <c r="H83" s="544"/>
      <c r="I83" s="545" t="s">
        <v>287</v>
      </c>
    </row>
    <row r="84" spans="1:9" x14ac:dyDescent="0.2">
      <c r="A84" s="211">
        <v>16</v>
      </c>
      <c r="B84" s="230" t="s">
        <v>882</v>
      </c>
      <c r="C84" s="539" t="s">
        <v>3381</v>
      </c>
      <c r="D84" s="540"/>
      <c r="E84" s="545" t="s">
        <v>3392</v>
      </c>
      <c r="F84" s="61"/>
      <c r="G84" s="224" t="s">
        <v>1728</v>
      </c>
      <c r="H84" s="227"/>
      <c r="I84" s="228" t="s">
        <v>1466</v>
      </c>
    </row>
    <row r="85" spans="1:9" x14ac:dyDescent="0.2">
      <c r="B85" s="230"/>
      <c r="C85" s="224"/>
      <c r="D85" s="226"/>
      <c r="E85" s="228" t="s">
        <v>3384</v>
      </c>
      <c r="F85" s="61"/>
      <c r="G85" s="224"/>
      <c r="H85" s="227"/>
      <c r="I85" s="228"/>
    </row>
    <row r="86" spans="1:9" x14ac:dyDescent="0.2">
      <c r="B86" s="230"/>
      <c r="C86" s="224"/>
      <c r="D86" s="226"/>
      <c r="E86" s="228"/>
      <c r="F86" s="61"/>
      <c r="G86" s="224"/>
      <c r="H86" s="227"/>
      <c r="I86" s="228"/>
    </row>
    <row r="87" spans="1:9" x14ac:dyDescent="0.2">
      <c r="B87" s="230"/>
      <c r="C87" s="224"/>
      <c r="D87" s="226"/>
      <c r="E87" s="228"/>
      <c r="F87" s="61"/>
      <c r="G87" s="224"/>
      <c r="H87" s="227"/>
      <c r="I87" s="228"/>
    </row>
    <row r="88" spans="1:9" x14ac:dyDescent="0.2">
      <c r="A88" s="211">
        <v>17</v>
      </c>
      <c r="B88" s="230" t="s">
        <v>1464</v>
      </c>
      <c r="C88" s="539" t="s">
        <v>2702</v>
      </c>
      <c r="D88" s="540" t="s">
        <v>2794</v>
      </c>
      <c r="E88" s="545" t="s">
        <v>2800</v>
      </c>
      <c r="F88" s="61"/>
      <c r="G88" s="224" t="s">
        <v>272</v>
      </c>
      <c r="H88" s="227" t="s">
        <v>1494</v>
      </c>
      <c r="I88" s="228"/>
    </row>
    <row r="89" spans="1:9" x14ac:dyDescent="0.2">
      <c r="A89" s="211">
        <v>18</v>
      </c>
      <c r="B89" s="230" t="s">
        <v>11</v>
      </c>
      <c r="C89" s="547" t="s">
        <v>2812</v>
      </c>
      <c r="D89" s="572" t="s">
        <v>2736</v>
      </c>
      <c r="E89" s="549" t="s">
        <v>2795</v>
      </c>
      <c r="F89" s="61"/>
      <c r="G89" s="536" t="s">
        <v>273</v>
      </c>
      <c r="H89" s="542" t="s">
        <v>316</v>
      </c>
      <c r="I89" s="538" t="s">
        <v>294</v>
      </c>
    </row>
    <row r="90" spans="1:9" s="564" customFormat="1" x14ac:dyDescent="0.2">
      <c r="A90" s="559">
        <v>19</v>
      </c>
      <c r="B90" s="560" t="s">
        <v>83</v>
      </c>
      <c r="C90" s="561" t="s">
        <v>2813</v>
      </c>
      <c r="D90" s="561" t="s">
        <v>2385</v>
      </c>
      <c r="E90" s="561" t="s">
        <v>290</v>
      </c>
      <c r="F90" s="563"/>
      <c r="G90" s="561" t="s">
        <v>274</v>
      </c>
      <c r="H90" s="562" t="s">
        <v>297</v>
      </c>
      <c r="I90" s="561" t="s">
        <v>290</v>
      </c>
    </row>
    <row r="91" spans="1:9" x14ac:dyDescent="0.2">
      <c r="A91" s="211">
        <v>20</v>
      </c>
      <c r="B91" s="230" t="s">
        <v>883</v>
      </c>
      <c r="C91" s="224" t="s">
        <v>274</v>
      </c>
      <c r="D91" s="226" t="s">
        <v>2392</v>
      </c>
      <c r="E91" s="228" t="s">
        <v>883</v>
      </c>
      <c r="F91" s="61"/>
      <c r="G91" s="224"/>
      <c r="H91" s="227"/>
      <c r="I91" s="228"/>
    </row>
    <row r="92" spans="1:9" x14ac:dyDescent="0.2">
      <c r="A92" s="211">
        <v>21</v>
      </c>
      <c r="B92" s="230" t="s">
        <v>194</v>
      </c>
      <c r="C92" s="224" t="s">
        <v>274</v>
      </c>
      <c r="D92" s="226" t="s">
        <v>2399</v>
      </c>
      <c r="E92" s="228" t="s">
        <v>291</v>
      </c>
      <c r="F92" s="61"/>
      <c r="G92" s="224" t="s">
        <v>275</v>
      </c>
      <c r="H92" s="227"/>
      <c r="I92" s="228" t="s">
        <v>291</v>
      </c>
    </row>
    <row r="93" spans="1:9" x14ac:dyDescent="0.2">
      <c r="A93" s="211">
        <v>22</v>
      </c>
      <c r="B93" s="230" t="s">
        <v>112</v>
      </c>
      <c r="C93" s="536" t="s">
        <v>318</v>
      </c>
      <c r="D93" s="537" t="s">
        <v>2400</v>
      </c>
      <c r="E93" s="538" t="s">
        <v>292</v>
      </c>
      <c r="G93" s="536" t="s">
        <v>318</v>
      </c>
      <c r="H93" s="542" t="s">
        <v>276</v>
      </c>
      <c r="I93" s="538" t="s">
        <v>292</v>
      </c>
    </row>
    <row r="94" spans="1:9" x14ac:dyDescent="0.2">
      <c r="A94" s="211">
        <v>23</v>
      </c>
      <c r="B94" s="230" t="s">
        <v>887</v>
      </c>
      <c r="C94" s="539" t="s">
        <v>277</v>
      </c>
      <c r="D94" s="226" t="s">
        <v>2428</v>
      </c>
      <c r="E94" s="545" t="s">
        <v>1674</v>
      </c>
      <c r="G94" s="539"/>
      <c r="H94" s="544"/>
      <c r="I94" s="545" t="s">
        <v>1674</v>
      </c>
    </row>
    <row r="95" spans="1:9" x14ac:dyDescent="0.2">
      <c r="A95" s="211">
        <v>24</v>
      </c>
      <c r="B95" s="230" t="s">
        <v>886</v>
      </c>
      <c r="C95" s="224" t="s">
        <v>277</v>
      </c>
      <c r="D95" s="226" t="s">
        <v>2430</v>
      </c>
      <c r="E95" s="228" t="s">
        <v>1675</v>
      </c>
      <c r="G95" s="224"/>
      <c r="H95" s="227"/>
      <c r="I95" s="228" t="s">
        <v>1675</v>
      </c>
    </row>
    <row r="96" spans="1:9" x14ac:dyDescent="0.2">
      <c r="A96" s="211">
        <v>25</v>
      </c>
      <c r="B96" s="230" t="s">
        <v>885</v>
      </c>
      <c r="C96" s="224" t="s">
        <v>277</v>
      </c>
      <c r="D96" s="226" t="s">
        <v>2432</v>
      </c>
      <c r="E96" s="228" t="s">
        <v>1676</v>
      </c>
      <c r="G96" s="224"/>
      <c r="H96" s="227"/>
      <c r="I96" s="228" t="s">
        <v>1676</v>
      </c>
    </row>
    <row r="97" spans="1:9" x14ac:dyDescent="0.2">
      <c r="A97" s="211">
        <v>26</v>
      </c>
      <c r="B97" s="230" t="s">
        <v>884</v>
      </c>
      <c r="C97" s="224" t="s">
        <v>277</v>
      </c>
      <c r="D97" s="226" t="s">
        <v>2437</v>
      </c>
      <c r="E97" s="228" t="s">
        <v>884</v>
      </c>
      <c r="G97" s="224"/>
      <c r="H97" s="227"/>
      <c r="I97" s="228" t="s">
        <v>884</v>
      </c>
    </row>
    <row r="98" spans="1:9" x14ac:dyDescent="0.2">
      <c r="A98" s="211">
        <v>27</v>
      </c>
      <c r="B98" s="230" t="s">
        <v>1465</v>
      </c>
      <c r="C98" s="536" t="s">
        <v>277</v>
      </c>
      <c r="D98" s="542"/>
      <c r="E98" s="538"/>
      <c r="G98" s="536" t="s">
        <v>277</v>
      </c>
      <c r="H98" s="542"/>
      <c r="I98" s="538"/>
    </row>
    <row r="99" spans="1:9" x14ac:dyDescent="0.2">
      <c r="A99" s="211">
        <v>28</v>
      </c>
      <c r="B99" s="230" t="s">
        <v>114</v>
      </c>
      <c r="C99" s="547" t="s">
        <v>278</v>
      </c>
      <c r="D99" s="548"/>
      <c r="E99" s="549" t="s">
        <v>293</v>
      </c>
      <c r="G99" s="547" t="s">
        <v>278</v>
      </c>
      <c r="H99" s="548"/>
      <c r="I99" s="549" t="s">
        <v>293</v>
      </c>
    </row>
    <row r="100" spans="1:9" x14ac:dyDescent="0.2">
      <c r="B100" s="230" t="s">
        <v>15</v>
      </c>
      <c r="C100" s="550"/>
      <c r="D100" s="548"/>
      <c r="E100" s="551"/>
      <c r="G100" s="550"/>
      <c r="H100" s="548"/>
      <c r="I100" s="551"/>
    </row>
    <row r="101" spans="1:9" x14ac:dyDescent="0.2">
      <c r="B101" s="230" t="s">
        <v>16</v>
      </c>
      <c r="C101" s="546"/>
      <c r="D101" s="542"/>
      <c r="E101" s="543"/>
      <c r="G101" s="546"/>
      <c r="H101" s="542"/>
      <c r="I101" s="543"/>
    </row>
    <row r="103" spans="1:9" x14ac:dyDescent="0.2">
      <c r="B103" s="212" t="s">
        <v>298</v>
      </c>
    </row>
    <row r="106" spans="1:9" s="62" customFormat="1" x14ac:dyDescent="0.2">
      <c r="A106" s="230"/>
      <c r="B106" s="230" t="s">
        <v>1470</v>
      </c>
      <c r="F106" s="62" t="s">
        <v>1481</v>
      </c>
      <c r="G106" s="62" t="s">
        <v>1471</v>
      </c>
      <c r="H106" s="62" t="s">
        <v>1472</v>
      </c>
      <c r="I106" s="62" t="s">
        <v>1480</v>
      </c>
    </row>
    <row r="107" spans="1:9" x14ac:dyDescent="0.2">
      <c r="B107" s="485" t="s">
        <v>1490</v>
      </c>
      <c r="C107" s="61"/>
      <c r="D107" s="61"/>
      <c r="E107" s="61"/>
      <c r="F107" s="61" t="s">
        <v>2772</v>
      </c>
      <c r="G107" s="61" t="s">
        <v>1473</v>
      </c>
      <c r="H107" s="61" t="s">
        <v>1478</v>
      </c>
      <c r="I107" s="61" t="s">
        <v>1479</v>
      </c>
    </row>
    <row r="108" spans="1:9" x14ac:dyDescent="0.2">
      <c r="B108" s="485" t="s">
        <v>1491</v>
      </c>
      <c r="C108" s="61"/>
      <c r="D108" s="61"/>
      <c r="E108" s="61"/>
      <c r="F108" s="61" t="s">
        <v>2771</v>
      </c>
      <c r="G108" s="61" t="s">
        <v>1474</v>
      </c>
      <c r="H108" s="61" t="s">
        <v>1477</v>
      </c>
      <c r="I108" s="61" t="s">
        <v>1479</v>
      </c>
    </row>
    <row r="109" spans="1:9" x14ac:dyDescent="0.2">
      <c r="B109" s="485" t="s">
        <v>1492</v>
      </c>
      <c r="C109" s="61"/>
      <c r="D109" s="61"/>
      <c r="E109" s="61"/>
      <c r="F109" s="61" t="s">
        <v>2773</v>
      </c>
      <c r="G109" s="61" t="s">
        <v>2764</v>
      </c>
      <c r="H109" s="61" t="s">
        <v>1476</v>
      </c>
      <c r="I109" s="61" t="s">
        <v>1479</v>
      </c>
    </row>
    <row r="110" spans="1:9" x14ac:dyDescent="0.2">
      <c r="C110" s="61"/>
      <c r="D110" s="61"/>
      <c r="E110" s="61"/>
      <c r="F110" s="61"/>
      <c r="G110" s="61"/>
      <c r="H110" s="61" t="s">
        <v>1140</v>
      </c>
      <c r="I110" s="61"/>
    </row>
    <row r="111" spans="1:9" x14ac:dyDescent="0.2">
      <c r="B111" s="485" t="s">
        <v>1489</v>
      </c>
      <c r="C111" s="61"/>
      <c r="D111" s="61"/>
      <c r="E111" s="61"/>
      <c r="F111" s="61" t="s">
        <v>2774</v>
      </c>
      <c r="G111" s="61" t="s">
        <v>2791</v>
      </c>
      <c r="H111" s="61" t="s">
        <v>2792</v>
      </c>
      <c r="I111" s="61" t="s">
        <v>2793</v>
      </c>
    </row>
    <row r="112" spans="1:9" x14ac:dyDescent="0.2">
      <c r="B112" s="485" t="s">
        <v>2738</v>
      </c>
      <c r="C112" s="61"/>
      <c r="D112" s="61"/>
      <c r="E112" s="61"/>
      <c r="F112" s="61" t="s">
        <v>2781</v>
      </c>
      <c r="G112" s="61" t="s">
        <v>2767</v>
      </c>
      <c r="H112" s="61" t="s">
        <v>1483</v>
      </c>
      <c r="I112" s="61" t="s">
        <v>284</v>
      </c>
    </row>
    <row r="113" spans="2:9" x14ac:dyDescent="0.2">
      <c r="B113" s="485" t="s">
        <v>2784</v>
      </c>
      <c r="C113" s="61"/>
      <c r="D113" s="61"/>
      <c r="E113" s="61"/>
      <c r="F113" s="61" t="s">
        <v>2802</v>
      </c>
      <c r="G113" s="61" t="s">
        <v>2785</v>
      </c>
      <c r="H113" s="61" t="s">
        <v>2801</v>
      </c>
      <c r="I113" s="61" t="s">
        <v>2789</v>
      </c>
    </row>
  </sheetData>
  <hyperlinks>
    <hyperlink ref="B103" r:id="rId1" xr:uid="{C2E72A3E-BF9F-4E78-8EF2-27E5F284B6D5}"/>
  </hyperlinks>
  <pageMargins left="0.7" right="0.7" top="0.75" bottom="0.75" header="0.3" footer="0.3"/>
  <pageSetup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8FE6-35C0-4858-8EBE-39CAC77209CD}">
  <dimension ref="A2:B162"/>
  <sheetViews>
    <sheetView workbookViewId="0">
      <selection activeCell="K179" sqref="K179"/>
    </sheetView>
  </sheetViews>
  <sheetFormatPr defaultRowHeight="12.75" x14ac:dyDescent="0.2"/>
  <cols>
    <col min="1" max="1" width="28.5703125" customWidth="1"/>
  </cols>
  <sheetData>
    <row r="2" spans="1:2" ht="15" x14ac:dyDescent="0.25">
      <c r="A2" s="223" t="s">
        <v>321</v>
      </c>
    </row>
    <row r="3" spans="1:2" x14ac:dyDescent="0.2">
      <c r="A3" t="s">
        <v>322</v>
      </c>
      <c r="B3" s="212" t="s">
        <v>323</v>
      </c>
    </row>
    <row r="4" spans="1:2" x14ac:dyDescent="0.2">
      <c r="A4" t="s">
        <v>324</v>
      </c>
      <c r="B4" s="212" t="s">
        <v>325</v>
      </c>
    </row>
    <row r="5" spans="1:2" x14ac:dyDescent="0.2">
      <c r="A5" t="s">
        <v>326</v>
      </c>
      <c r="B5" s="212" t="s">
        <v>327</v>
      </c>
    </row>
    <row r="6" spans="1:2" x14ac:dyDescent="0.2">
      <c r="A6" t="s">
        <v>328</v>
      </c>
      <c r="B6" s="212" t="s">
        <v>329</v>
      </c>
    </row>
    <row r="7" spans="1:2" x14ac:dyDescent="0.2">
      <c r="A7" s="61" t="s">
        <v>1701</v>
      </c>
      <c r="B7" s="212" t="s">
        <v>1702</v>
      </c>
    </row>
    <row r="9" spans="1:2" ht="15" x14ac:dyDescent="0.25">
      <c r="A9" s="223" t="s">
        <v>330</v>
      </c>
    </row>
    <row r="10" spans="1:2" x14ac:dyDescent="0.2">
      <c r="A10" t="s">
        <v>331</v>
      </c>
      <c r="B10" s="212" t="s">
        <v>332</v>
      </c>
    </row>
    <row r="11" spans="1:2" x14ac:dyDescent="0.2">
      <c r="A11" t="s">
        <v>333</v>
      </c>
      <c r="B11" s="212" t="s">
        <v>334</v>
      </c>
    </row>
    <row r="12" spans="1:2" x14ac:dyDescent="0.2">
      <c r="A12" t="s">
        <v>335</v>
      </c>
      <c r="B12" s="212" t="s">
        <v>336</v>
      </c>
    </row>
    <row r="13" spans="1:2" x14ac:dyDescent="0.2">
      <c r="A13" t="s">
        <v>337</v>
      </c>
      <c r="B13" s="212" t="s">
        <v>338</v>
      </c>
    </row>
    <row r="14" spans="1:2" x14ac:dyDescent="0.2">
      <c r="A14" t="s">
        <v>339</v>
      </c>
      <c r="B14" s="212" t="s">
        <v>340</v>
      </c>
    </row>
    <row r="15" spans="1:2" x14ac:dyDescent="0.2">
      <c r="A15" t="s">
        <v>341</v>
      </c>
      <c r="B15" s="212" t="s">
        <v>342</v>
      </c>
    </row>
    <row r="16" spans="1:2" x14ac:dyDescent="0.2">
      <c r="A16" t="s">
        <v>343</v>
      </c>
      <c r="B16" s="212" t="s">
        <v>344</v>
      </c>
    </row>
    <row r="17" spans="1:2" x14ac:dyDescent="0.2">
      <c r="A17" t="s">
        <v>345</v>
      </c>
      <c r="B17" s="212" t="s">
        <v>346</v>
      </c>
    </row>
    <row r="18" spans="1:2" x14ac:dyDescent="0.2">
      <c r="B18" s="212"/>
    </row>
    <row r="19" spans="1:2" ht="15" x14ac:dyDescent="0.25">
      <c r="A19" s="223" t="s">
        <v>347</v>
      </c>
    </row>
    <row r="20" spans="1:2" x14ac:dyDescent="0.2">
      <c r="A20" t="s">
        <v>348</v>
      </c>
      <c r="B20" s="212" t="s">
        <v>349</v>
      </c>
    </row>
    <row r="21" spans="1:2" x14ac:dyDescent="0.2">
      <c r="A21" t="s">
        <v>350</v>
      </c>
      <c r="B21" s="212" t="s">
        <v>351</v>
      </c>
    </row>
    <row r="22" spans="1:2" x14ac:dyDescent="0.2">
      <c r="A22" t="s">
        <v>352</v>
      </c>
      <c r="B22" s="212" t="s">
        <v>353</v>
      </c>
    </row>
    <row r="23" spans="1:2" x14ac:dyDescent="0.2">
      <c r="A23" t="s">
        <v>354</v>
      </c>
      <c r="B23" s="212" t="s">
        <v>355</v>
      </c>
    </row>
    <row r="24" spans="1:2" x14ac:dyDescent="0.2">
      <c r="B24" s="212"/>
    </row>
    <row r="26" spans="1:2" ht="15" x14ac:dyDescent="0.25">
      <c r="A26" s="223" t="s">
        <v>356</v>
      </c>
    </row>
    <row r="27" spans="1:2" x14ac:dyDescent="0.2">
      <c r="A27" t="s">
        <v>357</v>
      </c>
      <c r="B27" s="212" t="s">
        <v>358</v>
      </c>
    </row>
    <row r="28" spans="1:2" x14ac:dyDescent="0.2">
      <c r="A28" t="s">
        <v>359</v>
      </c>
      <c r="B28" s="212" t="s">
        <v>360</v>
      </c>
    </row>
    <row r="29" spans="1:2" x14ac:dyDescent="0.2">
      <c r="A29" t="s">
        <v>361</v>
      </c>
      <c r="B29" s="212" t="s">
        <v>362</v>
      </c>
    </row>
    <row r="30" spans="1:2" x14ac:dyDescent="0.2">
      <c r="A30" t="s">
        <v>363</v>
      </c>
      <c r="B30" s="212" t="s">
        <v>364</v>
      </c>
    </row>
    <row r="31" spans="1:2" x14ac:dyDescent="0.2">
      <c r="A31" t="s">
        <v>365</v>
      </c>
      <c r="B31" s="212" t="s">
        <v>366</v>
      </c>
    </row>
    <row r="32" spans="1:2" x14ac:dyDescent="0.2">
      <c r="A32" t="s">
        <v>367</v>
      </c>
      <c r="B32" s="212" t="s">
        <v>368</v>
      </c>
    </row>
    <row r="33" spans="1:2" x14ac:dyDescent="0.2">
      <c r="A33" t="s">
        <v>369</v>
      </c>
      <c r="B33" s="212" t="s">
        <v>370</v>
      </c>
    </row>
    <row r="34" spans="1:2" x14ac:dyDescent="0.2">
      <c r="A34" t="s">
        <v>371</v>
      </c>
      <c r="B34" s="212" t="s">
        <v>372</v>
      </c>
    </row>
    <row r="36" spans="1:2" ht="15" x14ac:dyDescent="0.25">
      <c r="A36" s="223" t="s">
        <v>373</v>
      </c>
    </row>
    <row r="37" spans="1:2" x14ac:dyDescent="0.2">
      <c r="A37" t="s">
        <v>374</v>
      </c>
      <c r="B37" s="212" t="s">
        <v>375</v>
      </c>
    </row>
    <row r="38" spans="1:2" x14ac:dyDescent="0.2">
      <c r="A38" t="s">
        <v>376</v>
      </c>
      <c r="B38" s="212" t="s">
        <v>377</v>
      </c>
    </row>
    <row r="39" spans="1:2" x14ac:dyDescent="0.2">
      <c r="A39" t="s">
        <v>378</v>
      </c>
      <c r="B39" s="212" t="s">
        <v>379</v>
      </c>
    </row>
    <row r="40" spans="1:2" x14ac:dyDescent="0.2">
      <c r="A40" t="s">
        <v>380</v>
      </c>
      <c r="B40" s="212" t="s">
        <v>381</v>
      </c>
    </row>
    <row r="41" spans="1:2" x14ac:dyDescent="0.2">
      <c r="A41" t="s">
        <v>382</v>
      </c>
      <c r="B41" s="212" t="s">
        <v>383</v>
      </c>
    </row>
    <row r="42" spans="1:2" x14ac:dyDescent="0.2">
      <c r="A42" t="s">
        <v>384</v>
      </c>
      <c r="B42" s="212" t="s">
        <v>385</v>
      </c>
    </row>
    <row r="44" spans="1:2" ht="15" x14ac:dyDescent="0.25">
      <c r="A44" s="223" t="s">
        <v>386</v>
      </c>
    </row>
    <row r="45" spans="1:2" x14ac:dyDescent="0.2">
      <c r="A45" t="s">
        <v>387</v>
      </c>
      <c r="B45" s="212" t="s">
        <v>388</v>
      </c>
    </row>
    <row r="46" spans="1:2" x14ac:dyDescent="0.2">
      <c r="A46" t="s">
        <v>389</v>
      </c>
      <c r="B46" s="212" t="s">
        <v>390</v>
      </c>
    </row>
    <row r="47" spans="1:2" x14ac:dyDescent="0.2">
      <c r="A47" t="s">
        <v>391</v>
      </c>
      <c r="B47" s="212" t="s">
        <v>392</v>
      </c>
    </row>
    <row r="48" spans="1:2" x14ac:dyDescent="0.2">
      <c r="A48" t="s">
        <v>393</v>
      </c>
      <c r="B48" s="212" t="s">
        <v>394</v>
      </c>
    </row>
    <row r="49" spans="1:2" x14ac:dyDescent="0.2">
      <c r="A49" t="s">
        <v>395</v>
      </c>
      <c r="B49" s="212" t="s">
        <v>396</v>
      </c>
    </row>
    <row r="51" spans="1:2" ht="15" x14ac:dyDescent="0.25">
      <c r="A51" s="223" t="s">
        <v>397</v>
      </c>
    </row>
    <row r="52" spans="1:2" x14ac:dyDescent="0.2">
      <c r="A52" t="s">
        <v>398</v>
      </c>
      <c r="B52" s="212" t="s">
        <v>399</v>
      </c>
    </row>
    <row r="53" spans="1:2" x14ac:dyDescent="0.2">
      <c r="A53" t="s">
        <v>400</v>
      </c>
      <c r="B53" s="212" t="s">
        <v>401</v>
      </c>
    </row>
    <row r="54" spans="1:2" x14ac:dyDescent="0.2">
      <c r="A54" t="s">
        <v>402</v>
      </c>
      <c r="B54" s="212" t="s">
        <v>403</v>
      </c>
    </row>
    <row r="55" spans="1:2" x14ac:dyDescent="0.2">
      <c r="A55" t="s">
        <v>391</v>
      </c>
      <c r="B55" s="212" t="s">
        <v>392</v>
      </c>
    </row>
    <row r="56" spans="1:2" x14ac:dyDescent="0.2">
      <c r="A56" t="s">
        <v>404</v>
      </c>
      <c r="B56" s="212" t="s">
        <v>405</v>
      </c>
    </row>
    <row r="57" spans="1:2" x14ac:dyDescent="0.2">
      <c r="A57" t="s">
        <v>406</v>
      </c>
      <c r="B57" s="212" t="s">
        <v>407</v>
      </c>
    </row>
    <row r="58" spans="1:2" x14ac:dyDescent="0.2">
      <c r="A58" t="s">
        <v>408</v>
      </c>
      <c r="B58" s="212" t="s">
        <v>409</v>
      </c>
    </row>
    <row r="59" spans="1:2" x14ac:dyDescent="0.2">
      <c r="A59" t="s">
        <v>410</v>
      </c>
      <c r="B59" s="212" t="s">
        <v>411</v>
      </c>
    </row>
    <row r="60" spans="1:2" x14ac:dyDescent="0.2">
      <c r="A60" t="s">
        <v>514</v>
      </c>
      <c r="B60" s="212" t="s">
        <v>513</v>
      </c>
    </row>
    <row r="61" spans="1:2" x14ac:dyDescent="0.2">
      <c r="A61" s="61" t="s">
        <v>1710</v>
      </c>
      <c r="B61" s="212" t="s">
        <v>1709</v>
      </c>
    </row>
    <row r="62" spans="1:2" x14ac:dyDescent="0.2">
      <c r="B62" s="212"/>
    </row>
    <row r="63" spans="1:2" x14ac:dyDescent="0.2">
      <c r="A63" s="62" t="s">
        <v>5</v>
      </c>
      <c r="B63" s="212"/>
    </row>
    <row r="64" spans="1:2" x14ac:dyDescent="0.2">
      <c r="A64" s="61" t="s">
        <v>352</v>
      </c>
      <c r="B64" s="212" t="s">
        <v>353</v>
      </c>
    </row>
    <row r="65" spans="1:2" x14ac:dyDescent="0.2">
      <c r="B65" s="212"/>
    </row>
    <row r="66" spans="1:2" ht="15" x14ac:dyDescent="0.25">
      <c r="A66" s="223" t="s">
        <v>412</v>
      </c>
    </row>
    <row r="67" spans="1:2" x14ac:dyDescent="0.2">
      <c r="A67" t="s">
        <v>413</v>
      </c>
      <c r="B67" s="212" t="s">
        <v>414</v>
      </c>
    </row>
    <row r="68" spans="1:2" x14ac:dyDescent="0.2">
      <c r="B68" s="212"/>
    </row>
    <row r="69" spans="1:2" ht="15" x14ac:dyDescent="0.25">
      <c r="A69" s="223" t="s">
        <v>415</v>
      </c>
      <c r="B69" s="212"/>
    </row>
    <row r="70" spans="1:2" x14ac:dyDescent="0.2">
      <c r="A70" t="s">
        <v>416</v>
      </c>
      <c r="B70" s="212" t="s">
        <v>417</v>
      </c>
    </row>
    <row r="72" spans="1:2" ht="15" x14ac:dyDescent="0.25">
      <c r="A72" s="223" t="s">
        <v>418</v>
      </c>
    </row>
    <row r="73" spans="1:2" x14ac:dyDescent="0.2">
      <c r="A73" t="s">
        <v>419</v>
      </c>
      <c r="B73" s="212" t="s">
        <v>420</v>
      </c>
    </row>
    <row r="74" spans="1:2" x14ac:dyDescent="0.2">
      <c r="A74" t="s">
        <v>421</v>
      </c>
      <c r="B74" s="212" t="s">
        <v>422</v>
      </c>
    </row>
    <row r="75" spans="1:2" x14ac:dyDescent="0.2">
      <c r="A75" t="s">
        <v>423</v>
      </c>
      <c r="B75" s="212" t="s">
        <v>424</v>
      </c>
    </row>
    <row r="77" spans="1:2" ht="15" x14ac:dyDescent="0.25">
      <c r="A77" s="223" t="s">
        <v>425</v>
      </c>
    </row>
    <row r="78" spans="1:2" x14ac:dyDescent="0.2">
      <c r="A78" t="s">
        <v>426</v>
      </c>
      <c r="B78" s="212" t="s">
        <v>427</v>
      </c>
    </row>
    <row r="79" spans="1:2" x14ac:dyDescent="0.2">
      <c r="A79" t="s">
        <v>428</v>
      </c>
      <c r="B79" s="212" t="s">
        <v>429</v>
      </c>
    </row>
    <row r="80" spans="1:2" x14ac:dyDescent="0.2">
      <c r="A80" t="s">
        <v>430</v>
      </c>
      <c r="B80" s="212" t="s">
        <v>431</v>
      </c>
    </row>
    <row r="81" spans="1:2" x14ac:dyDescent="0.2">
      <c r="A81" t="s">
        <v>432</v>
      </c>
      <c r="B81" s="212" t="s">
        <v>433</v>
      </c>
    </row>
    <row r="82" spans="1:2" x14ac:dyDescent="0.2">
      <c r="A82" t="s">
        <v>434</v>
      </c>
      <c r="B82" s="212" t="s">
        <v>435</v>
      </c>
    </row>
    <row r="83" spans="1:2" x14ac:dyDescent="0.2">
      <c r="A83" t="s">
        <v>436</v>
      </c>
      <c r="B83" s="212" t="s">
        <v>437</v>
      </c>
    </row>
    <row r="84" spans="1:2" x14ac:dyDescent="0.2">
      <c r="A84" t="s">
        <v>438</v>
      </c>
      <c r="B84" s="212" t="s">
        <v>439</v>
      </c>
    </row>
    <row r="85" spans="1:2" x14ac:dyDescent="0.2">
      <c r="A85" t="s">
        <v>440</v>
      </c>
      <c r="B85" s="212" t="s">
        <v>441</v>
      </c>
    </row>
    <row r="86" spans="1:2" x14ac:dyDescent="0.2">
      <c r="A86" t="s">
        <v>442</v>
      </c>
      <c r="B86" s="212" t="s">
        <v>443</v>
      </c>
    </row>
    <row r="87" spans="1:2" x14ac:dyDescent="0.2">
      <c r="A87" s="61" t="s">
        <v>1689</v>
      </c>
      <c r="B87" s="212" t="s">
        <v>1690</v>
      </c>
    </row>
    <row r="88" spans="1:2" x14ac:dyDescent="0.2">
      <c r="A88" s="61" t="s">
        <v>1711</v>
      </c>
      <c r="B88" s="212" t="s">
        <v>1712</v>
      </c>
    </row>
    <row r="90" spans="1:2" ht="15" x14ac:dyDescent="0.25">
      <c r="A90" s="223" t="s">
        <v>528</v>
      </c>
    </row>
    <row r="91" spans="1:2" x14ac:dyDescent="0.2">
      <c r="A91" t="s">
        <v>444</v>
      </c>
      <c r="B91" s="212" t="s">
        <v>445</v>
      </c>
    </row>
    <row r="92" spans="1:2" x14ac:dyDescent="0.2">
      <c r="A92" t="s">
        <v>446</v>
      </c>
      <c r="B92" s="212" t="s">
        <v>447</v>
      </c>
    </row>
    <row r="93" spans="1:2" x14ac:dyDescent="0.2">
      <c r="A93" t="s">
        <v>448</v>
      </c>
      <c r="B93" s="212" t="s">
        <v>449</v>
      </c>
    </row>
    <row r="94" spans="1:2" x14ac:dyDescent="0.2">
      <c r="A94" t="s">
        <v>450</v>
      </c>
      <c r="B94" s="212" t="s">
        <v>451</v>
      </c>
    </row>
    <row r="95" spans="1:2" x14ac:dyDescent="0.2">
      <c r="A95" t="s">
        <v>452</v>
      </c>
      <c r="B95" s="212" t="s">
        <v>453</v>
      </c>
    </row>
    <row r="97" spans="1:2" ht="15" x14ac:dyDescent="0.25">
      <c r="A97" s="223" t="s">
        <v>454</v>
      </c>
    </row>
    <row r="98" spans="1:2" x14ac:dyDescent="0.2">
      <c r="A98" t="s">
        <v>455</v>
      </c>
      <c r="B98" s="212" t="s">
        <v>456</v>
      </c>
    </row>
    <row r="99" spans="1:2" x14ac:dyDescent="0.2">
      <c r="A99" t="s">
        <v>457</v>
      </c>
      <c r="B99" s="212" t="s">
        <v>458</v>
      </c>
    </row>
    <row r="100" spans="1:2" x14ac:dyDescent="0.2">
      <c r="A100" t="s">
        <v>459</v>
      </c>
      <c r="B100" s="212" t="s">
        <v>460</v>
      </c>
    </row>
    <row r="101" spans="1:2" x14ac:dyDescent="0.2">
      <c r="A101" t="s">
        <v>335</v>
      </c>
      <c r="B101" s="212" t="s">
        <v>336</v>
      </c>
    </row>
    <row r="102" spans="1:2" x14ac:dyDescent="0.2">
      <c r="A102" t="s">
        <v>339</v>
      </c>
      <c r="B102" s="212" t="s">
        <v>340</v>
      </c>
    </row>
    <row r="104" spans="1:2" ht="15" x14ac:dyDescent="0.25">
      <c r="A104" s="223" t="s">
        <v>461</v>
      </c>
    </row>
    <row r="105" spans="1:2" x14ac:dyDescent="0.2">
      <c r="A105" t="s">
        <v>462</v>
      </c>
      <c r="B105" s="212" t="s">
        <v>463</v>
      </c>
    </row>
    <row r="106" spans="1:2" x14ac:dyDescent="0.2">
      <c r="A106" t="s">
        <v>464</v>
      </c>
      <c r="B106" s="212" t="s">
        <v>465</v>
      </c>
    </row>
    <row r="107" spans="1:2" x14ac:dyDescent="0.2">
      <c r="A107" t="s">
        <v>466</v>
      </c>
      <c r="B107" s="212" t="s">
        <v>467</v>
      </c>
    </row>
    <row r="108" spans="1:2" x14ac:dyDescent="0.2">
      <c r="A108" t="s">
        <v>398</v>
      </c>
      <c r="B108" s="212" t="s">
        <v>468</v>
      </c>
    </row>
    <row r="109" spans="1:2" x14ac:dyDescent="0.2">
      <c r="A109" t="s">
        <v>469</v>
      </c>
      <c r="B109" s="212" t="s">
        <v>468</v>
      </c>
    </row>
    <row r="111" spans="1:2" ht="15" x14ac:dyDescent="0.25">
      <c r="A111" s="223" t="s">
        <v>470</v>
      </c>
    </row>
    <row r="112" spans="1:2" x14ac:dyDescent="0.2">
      <c r="A112" t="s">
        <v>471</v>
      </c>
      <c r="B112" s="212" t="s">
        <v>472</v>
      </c>
    </row>
    <row r="113" spans="1:2" x14ac:dyDescent="0.2">
      <c r="A113" t="s">
        <v>473</v>
      </c>
      <c r="B113" s="212" t="s">
        <v>474</v>
      </c>
    </row>
    <row r="114" spans="1:2" x14ac:dyDescent="0.2">
      <c r="A114" t="s">
        <v>475</v>
      </c>
      <c r="B114" s="212" t="s">
        <v>476</v>
      </c>
    </row>
    <row r="115" spans="1:2" x14ac:dyDescent="0.2">
      <c r="A115" t="s">
        <v>477</v>
      </c>
      <c r="B115" s="212" t="s">
        <v>478</v>
      </c>
    </row>
    <row r="116" spans="1:2" x14ac:dyDescent="0.2">
      <c r="A116" s="61" t="s">
        <v>1693</v>
      </c>
      <c r="B116" s="212" t="s">
        <v>502</v>
      </c>
    </row>
    <row r="118" spans="1:2" ht="15" x14ac:dyDescent="0.25">
      <c r="A118" s="223" t="s">
        <v>479</v>
      </c>
    </row>
    <row r="119" spans="1:2" x14ac:dyDescent="0.2">
      <c r="A119" t="s">
        <v>480</v>
      </c>
      <c r="B119" s="212" t="s">
        <v>481</v>
      </c>
    </row>
    <row r="120" spans="1:2" x14ac:dyDescent="0.2">
      <c r="A120" t="s">
        <v>482</v>
      </c>
      <c r="B120" s="212" t="s">
        <v>483</v>
      </c>
    </row>
    <row r="121" spans="1:2" x14ac:dyDescent="0.2">
      <c r="A121" t="s">
        <v>484</v>
      </c>
      <c r="B121" s="212" t="s">
        <v>485</v>
      </c>
    </row>
    <row r="122" spans="1:2" x14ac:dyDescent="0.2">
      <c r="B122" s="212"/>
    </row>
    <row r="123" spans="1:2" ht="15" x14ac:dyDescent="0.25">
      <c r="A123" s="223" t="s">
        <v>486</v>
      </c>
      <c r="B123" s="212"/>
    </row>
    <row r="124" spans="1:2" x14ac:dyDescent="0.2">
      <c r="A124" t="s">
        <v>487</v>
      </c>
      <c r="B124" s="212" t="s">
        <v>488</v>
      </c>
    </row>
    <row r="125" spans="1:2" x14ac:dyDescent="0.2">
      <c r="A125" t="s">
        <v>489</v>
      </c>
      <c r="B125" s="212" t="s">
        <v>490</v>
      </c>
    </row>
    <row r="127" spans="1:2" ht="15" x14ac:dyDescent="0.25">
      <c r="A127" s="223" t="s">
        <v>491</v>
      </c>
    </row>
    <row r="128" spans="1:2" x14ac:dyDescent="0.2">
      <c r="A128" t="s">
        <v>492</v>
      </c>
      <c r="B128" s="212" t="s">
        <v>493</v>
      </c>
    </row>
    <row r="129" spans="1:2" x14ac:dyDescent="0.2">
      <c r="A129" t="s">
        <v>494</v>
      </c>
      <c r="B129" s="212" t="s">
        <v>495</v>
      </c>
    </row>
    <row r="130" spans="1:2" x14ac:dyDescent="0.2">
      <c r="A130" t="s">
        <v>496</v>
      </c>
      <c r="B130" s="212" t="s">
        <v>497</v>
      </c>
    </row>
    <row r="131" spans="1:2" x14ac:dyDescent="0.2">
      <c r="A131" t="s">
        <v>498</v>
      </c>
      <c r="B131" s="212" t="s">
        <v>499</v>
      </c>
    </row>
    <row r="132" spans="1:2" x14ac:dyDescent="0.2">
      <c r="A132" t="s">
        <v>500</v>
      </c>
      <c r="B132" s="212" t="s">
        <v>501</v>
      </c>
    </row>
    <row r="133" spans="1:2" x14ac:dyDescent="0.2">
      <c r="A133" s="61" t="s">
        <v>1697</v>
      </c>
      <c r="B133" s="212" t="s">
        <v>1696</v>
      </c>
    </row>
    <row r="134" spans="1:2" x14ac:dyDescent="0.2">
      <c r="A134" s="61" t="s">
        <v>1713</v>
      </c>
      <c r="B134" s="212" t="s">
        <v>1714</v>
      </c>
    </row>
    <row r="135" spans="1:2" x14ac:dyDescent="0.2">
      <c r="A135" s="61" t="s">
        <v>1719</v>
      </c>
      <c r="B135" s="212" t="s">
        <v>1720</v>
      </c>
    </row>
    <row r="137" spans="1:2" x14ac:dyDescent="0.2">
      <c r="A137" s="62" t="s">
        <v>1686</v>
      </c>
    </row>
    <row r="138" spans="1:2" x14ac:dyDescent="0.2">
      <c r="A138" s="61" t="s">
        <v>1698</v>
      </c>
      <c r="B138" s="212" t="s">
        <v>1699</v>
      </c>
    </row>
    <row r="139" spans="1:2" x14ac:dyDescent="0.2">
      <c r="A139" s="61" t="s">
        <v>1723</v>
      </c>
      <c r="B139" s="212" t="s">
        <v>1722</v>
      </c>
    </row>
    <row r="140" spans="1:2" x14ac:dyDescent="0.2">
      <c r="A140" s="62"/>
    </row>
    <row r="141" spans="1:2" x14ac:dyDescent="0.2">
      <c r="A141" s="62" t="s">
        <v>1687</v>
      </c>
    </row>
    <row r="142" spans="1:2" x14ac:dyDescent="0.2">
      <c r="A142" s="61" t="s">
        <v>1718</v>
      </c>
      <c r="B142" s="212" t="s">
        <v>1717</v>
      </c>
    </row>
    <row r="143" spans="1:2" x14ac:dyDescent="0.2">
      <c r="A143" t="s">
        <v>506</v>
      </c>
      <c r="B143" s="212" t="s">
        <v>507</v>
      </c>
    </row>
    <row r="144" spans="1:2" x14ac:dyDescent="0.2">
      <c r="A144" t="s">
        <v>516</v>
      </c>
      <c r="B144" s="212" t="s">
        <v>515</v>
      </c>
    </row>
    <row r="145" spans="1:2" x14ac:dyDescent="0.2">
      <c r="A145" s="61"/>
      <c r="B145" s="212"/>
    </row>
    <row r="146" spans="1:2" x14ac:dyDescent="0.2">
      <c r="A146" s="61"/>
      <c r="B146" s="212"/>
    </row>
    <row r="147" spans="1:2" x14ac:dyDescent="0.2">
      <c r="A147" s="62" t="s">
        <v>885</v>
      </c>
    </row>
    <row r="148" spans="1:2" x14ac:dyDescent="0.2">
      <c r="A148" s="61" t="s">
        <v>1692</v>
      </c>
      <c r="B148" s="212" t="s">
        <v>1691</v>
      </c>
    </row>
    <row r="149" spans="1:2" x14ac:dyDescent="0.2">
      <c r="A149" t="s">
        <v>508</v>
      </c>
      <c r="B149" s="212" t="s">
        <v>509</v>
      </c>
    </row>
    <row r="150" spans="1:2" x14ac:dyDescent="0.2">
      <c r="A150" s="61" t="s">
        <v>1715</v>
      </c>
      <c r="B150" s="212" t="s">
        <v>1716</v>
      </c>
    </row>
    <row r="151" spans="1:2" x14ac:dyDescent="0.2">
      <c r="A151" t="s">
        <v>504</v>
      </c>
      <c r="B151" s="212" t="s">
        <v>505</v>
      </c>
    </row>
    <row r="152" spans="1:2" x14ac:dyDescent="0.2">
      <c r="A152" s="62"/>
    </row>
    <row r="153" spans="1:2" x14ac:dyDescent="0.2">
      <c r="A153" s="62"/>
    </row>
    <row r="154" spans="1:2" x14ac:dyDescent="0.2">
      <c r="A154" s="62" t="s">
        <v>1688</v>
      </c>
    </row>
    <row r="155" spans="1:2" x14ac:dyDescent="0.2">
      <c r="A155" s="61" t="s">
        <v>1695</v>
      </c>
      <c r="B155" s="212" t="s">
        <v>1694</v>
      </c>
    </row>
    <row r="156" spans="1:2" x14ac:dyDescent="0.2">
      <c r="A156" s="61" t="s">
        <v>1706</v>
      </c>
      <c r="B156" s="212" t="s">
        <v>1705</v>
      </c>
    </row>
    <row r="157" spans="1:2" x14ac:dyDescent="0.2">
      <c r="A157" t="s">
        <v>1721</v>
      </c>
      <c r="B157" s="212" t="s">
        <v>503</v>
      </c>
    </row>
    <row r="158" spans="1:2" x14ac:dyDescent="0.2">
      <c r="A158" s="61" t="s">
        <v>1703</v>
      </c>
      <c r="B158" s="212" t="s">
        <v>1704</v>
      </c>
    </row>
    <row r="160" spans="1:2" ht="15" x14ac:dyDescent="0.25">
      <c r="A160" s="223" t="s">
        <v>114</v>
      </c>
    </row>
    <row r="161" spans="1:2" x14ac:dyDescent="0.2">
      <c r="A161" t="s">
        <v>510</v>
      </c>
      <c r="B161" s="212" t="s">
        <v>511</v>
      </c>
    </row>
    <row r="162" spans="1:2" x14ac:dyDescent="0.2">
      <c r="A162" s="61" t="s">
        <v>1708</v>
      </c>
      <c r="B162" s="212" t="s">
        <v>1707</v>
      </c>
    </row>
  </sheetData>
  <hyperlinks>
    <hyperlink ref="B79" r:id="rId1" xr:uid="{00000000-0004-0000-0F00-000001000000}"/>
    <hyperlink ref="B80" r:id="rId2" xr:uid="{00000000-0004-0000-0F00-000002000000}"/>
    <hyperlink ref="B81" r:id="rId3" xr:uid="{00000000-0004-0000-0F00-000003000000}"/>
    <hyperlink ref="B82" r:id="rId4" xr:uid="{00000000-0004-0000-0F00-000004000000}"/>
    <hyperlink ref="B83" r:id="rId5" xr:uid="{00000000-0004-0000-0F00-000005000000}"/>
    <hyperlink ref="B84" r:id="rId6" xr:uid="{00000000-0004-0000-0F00-000006000000}"/>
    <hyperlink ref="B85" r:id="rId7" xr:uid="{00000000-0004-0000-0F00-000007000000}"/>
    <hyperlink ref="B86" r:id="rId8" xr:uid="{00000000-0004-0000-0F00-000008000000}"/>
    <hyperlink ref="B105" r:id="rId9" xr:uid="{00000000-0004-0000-0F00-000009000000}"/>
    <hyperlink ref="B106" r:id="rId10" xr:uid="{00000000-0004-0000-0F00-00000A000000}"/>
    <hyperlink ref="B107" r:id="rId11" xr:uid="{00000000-0004-0000-0F00-00000B000000}"/>
    <hyperlink ref="B108" r:id="rId12" xr:uid="{00000000-0004-0000-0F00-00000C000000}"/>
    <hyperlink ref="B109" r:id="rId13" xr:uid="{00000000-0004-0000-0F00-00000D000000}"/>
    <hyperlink ref="B116" r:id="rId14" xr:uid="{00000000-0004-0000-0F00-00000E000000}"/>
    <hyperlink ref="B157" r:id="rId15" xr:uid="{00000000-0004-0000-0F00-00000F000000}"/>
    <hyperlink ref="B151" r:id="rId16" xr:uid="{00000000-0004-0000-0F00-000010000000}"/>
    <hyperlink ref="B143" r:id="rId17" xr:uid="{00000000-0004-0000-0F00-000011000000}"/>
    <hyperlink ref="B149" r:id="rId18" xr:uid="{00000000-0004-0000-0F00-000012000000}"/>
    <hyperlink ref="B115" r:id="rId19" xr:uid="{00000000-0004-0000-0F00-000013000000}"/>
    <hyperlink ref="B112" r:id="rId20" xr:uid="{00000000-0004-0000-0F00-000014000000}"/>
    <hyperlink ref="B113" r:id="rId21" xr:uid="{00000000-0004-0000-0F00-000015000000}"/>
    <hyperlink ref="B114" r:id="rId22" xr:uid="{00000000-0004-0000-0F00-000016000000}"/>
    <hyperlink ref="B91" r:id="rId23" xr:uid="{00000000-0004-0000-0F00-000017000000}"/>
    <hyperlink ref="B92" r:id="rId24" xr:uid="{00000000-0004-0000-0F00-000018000000}"/>
    <hyperlink ref="B94" r:id="rId25" xr:uid="{00000000-0004-0000-0F00-000019000000}"/>
    <hyperlink ref="B93" r:id="rId26" xr:uid="{00000000-0004-0000-0F00-00001A000000}"/>
    <hyperlink ref="B95" r:id="rId27" xr:uid="{00000000-0004-0000-0F00-00001B000000}"/>
    <hyperlink ref="B10" r:id="rId28" xr:uid="{00000000-0004-0000-0F00-00001C000000}"/>
    <hyperlink ref="B20" r:id="rId29" xr:uid="{00000000-0004-0000-0F00-00001D000000}"/>
    <hyperlink ref="B98" r:id="rId30" xr:uid="{00000000-0004-0000-0F00-00001E000000}"/>
    <hyperlink ref="B99" r:id="rId31" xr:uid="{00000000-0004-0000-0F00-00001F000000}"/>
    <hyperlink ref="B100" r:id="rId32" xr:uid="{00000000-0004-0000-0F00-000020000000}"/>
    <hyperlink ref="B102" r:id="rId33" xr:uid="{00000000-0004-0000-0F00-000021000000}"/>
    <hyperlink ref="B101" r:id="rId34" xr:uid="{00000000-0004-0000-0F00-000022000000}"/>
    <hyperlink ref="B3" r:id="rId35" xr:uid="{00000000-0004-0000-0F00-000023000000}"/>
    <hyperlink ref="B4" r:id="rId36" xr:uid="{00000000-0004-0000-0F00-000024000000}"/>
    <hyperlink ref="B5" r:id="rId37" xr:uid="{00000000-0004-0000-0F00-000025000000}"/>
    <hyperlink ref="B73" r:id="rId38" xr:uid="{00000000-0004-0000-0F00-000026000000}"/>
    <hyperlink ref="B74" r:id="rId39" xr:uid="{00000000-0004-0000-0F00-000027000000}"/>
    <hyperlink ref="B161" r:id="rId40" xr:uid="{00000000-0004-0000-0F00-000028000000}"/>
    <hyperlink ref="B52" r:id="rId41" xr:uid="{00000000-0004-0000-0F00-000029000000}"/>
    <hyperlink ref="B53" r:id="rId42" xr:uid="{00000000-0004-0000-0F00-00002A000000}"/>
    <hyperlink ref="B54" r:id="rId43" xr:uid="{00000000-0004-0000-0F00-00002B000000}"/>
    <hyperlink ref="B55" r:id="rId44" xr:uid="{00000000-0004-0000-0F00-00002C000000}"/>
    <hyperlink ref="B56" r:id="rId45" xr:uid="{00000000-0004-0000-0F00-00002D000000}"/>
    <hyperlink ref="B57" r:id="rId46" xr:uid="{00000000-0004-0000-0F00-00002E000000}"/>
    <hyperlink ref="B58" r:id="rId47" xr:uid="{00000000-0004-0000-0F00-00002F000000}"/>
    <hyperlink ref="B59" r:id="rId48" xr:uid="{00000000-0004-0000-0F00-000030000000}"/>
    <hyperlink ref="B28" r:id="rId49" xr:uid="{00000000-0004-0000-0F00-000031000000}"/>
    <hyperlink ref="B29" r:id="rId50" xr:uid="{00000000-0004-0000-0F00-000032000000}"/>
    <hyperlink ref="B30" r:id="rId51" xr:uid="{00000000-0004-0000-0F00-000033000000}"/>
    <hyperlink ref="B31" r:id="rId52" xr:uid="{00000000-0004-0000-0F00-000034000000}"/>
    <hyperlink ref="B32" r:id="rId53" xr:uid="{00000000-0004-0000-0F00-000035000000}"/>
    <hyperlink ref="B33" r:id="rId54" xr:uid="{00000000-0004-0000-0F00-000036000000}"/>
    <hyperlink ref="B34" r:id="rId55" xr:uid="{00000000-0004-0000-0F00-000037000000}"/>
    <hyperlink ref="B128" r:id="rId56" xr:uid="{00000000-0004-0000-0F00-000038000000}"/>
    <hyperlink ref="B129" r:id="rId57" xr:uid="{00000000-0004-0000-0F00-000039000000}"/>
    <hyperlink ref="B130" r:id="rId58" xr:uid="{00000000-0004-0000-0F00-00003A000000}"/>
    <hyperlink ref="B131" r:id="rId59" xr:uid="{00000000-0004-0000-0F00-00003B000000}"/>
    <hyperlink ref="B132" r:id="rId60" xr:uid="{00000000-0004-0000-0F00-00003C000000}"/>
    <hyperlink ref="B46" r:id="rId61" xr:uid="{00000000-0004-0000-0F00-00003D000000}"/>
    <hyperlink ref="B47" r:id="rId62" xr:uid="{00000000-0004-0000-0F00-00003E000000}"/>
    <hyperlink ref="B48" r:id="rId63" xr:uid="{00000000-0004-0000-0F00-00003F000000}"/>
    <hyperlink ref="B49" r:id="rId64" xr:uid="{00000000-0004-0000-0F00-000040000000}"/>
    <hyperlink ref="B39" r:id="rId65" xr:uid="{00000000-0004-0000-0F00-000041000000}"/>
    <hyperlink ref="B40" r:id="rId66" xr:uid="{00000000-0004-0000-0F00-000042000000}"/>
    <hyperlink ref="B119" r:id="rId67" xr:uid="{00000000-0004-0000-0F00-000045000000}"/>
    <hyperlink ref="B120" r:id="rId68" xr:uid="{00000000-0004-0000-0F00-000046000000}"/>
    <hyperlink ref="B121" r:id="rId69" xr:uid="{00000000-0004-0000-0F00-000047000000}"/>
    <hyperlink ref="B11" r:id="rId70" xr:uid="{00000000-0004-0000-0F00-000048000000}"/>
    <hyperlink ref="B12" r:id="rId71" xr:uid="{00000000-0004-0000-0F00-000049000000}"/>
    <hyperlink ref="B13" r:id="rId72" xr:uid="{00000000-0004-0000-0F00-00004A000000}"/>
    <hyperlink ref="B14" r:id="rId73" xr:uid="{00000000-0004-0000-0F00-00004B000000}"/>
    <hyperlink ref="B15" r:id="rId74" xr:uid="{00000000-0004-0000-0F00-00004C000000}"/>
    <hyperlink ref="B16" r:id="rId75" xr:uid="{00000000-0004-0000-0F00-00004D000000}"/>
    <hyperlink ref="B17" r:id="rId76" xr:uid="{00000000-0004-0000-0F00-00004E000000}"/>
    <hyperlink ref="B38" r:id="rId77" xr:uid="{00000000-0004-0000-0F00-00004F000000}"/>
    <hyperlink ref="B45" r:id="rId78" xr:uid="{00000000-0004-0000-0F00-000050000000}"/>
    <hyperlink ref="B67" r:id="rId79" xr:uid="{00000000-0004-0000-0F00-000051000000}"/>
    <hyperlink ref="B27" r:id="rId80" xr:uid="{00000000-0004-0000-0F00-000052000000}"/>
    <hyperlink ref="B75" r:id="rId81" xr:uid="{00000000-0004-0000-0F00-000053000000}"/>
    <hyperlink ref="B124" r:id="rId82" xr:uid="{00000000-0004-0000-0F00-000054000000}"/>
    <hyperlink ref="B125" r:id="rId83" xr:uid="{00000000-0004-0000-0F00-000055000000}"/>
    <hyperlink ref="B6" r:id="rId84" xr:uid="{00000000-0004-0000-0F00-000056000000}"/>
    <hyperlink ref="B37" r:id="rId85" xr:uid="{00000000-0004-0000-0F00-000057000000}"/>
    <hyperlink ref="B70" r:id="rId86" xr:uid="{00000000-0004-0000-0F00-000058000000}"/>
    <hyperlink ref="B78" r:id="rId87" xr:uid="{00000000-0004-0000-0F00-000059000000}"/>
    <hyperlink ref="B21" r:id="rId88" xr:uid="{00000000-0004-0000-0F00-00005A000000}"/>
    <hyperlink ref="B22" r:id="rId89" xr:uid="{00000000-0004-0000-0F00-00005B000000}"/>
    <hyperlink ref="B23" r:id="rId90" xr:uid="{00000000-0004-0000-0F00-00005C000000}"/>
    <hyperlink ref="B60" r:id="rId91" xr:uid="{00000000-0004-0000-0F00-00005D000000}"/>
    <hyperlink ref="B144" r:id="rId92" xr:uid="{00000000-0004-0000-0F00-00005E000000}"/>
    <hyperlink ref="B42" r:id="rId93" xr:uid="{00000000-0004-0000-0F00-000044000000}"/>
    <hyperlink ref="B41" r:id="rId94" xr:uid="{00000000-0004-0000-0F00-000043000000}"/>
    <hyperlink ref="B87" r:id="rId95" xr:uid="{6982A1A9-E258-4F3F-B01F-E8A1B04CF7E5}"/>
    <hyperlink ref="B148" r:id="rId96" xr:uid="{3AFF7A1D-976B-4387-AEFC-E370D33192EA}"/>
    <hyperlink ref="B155" r:id="rId97" xr:uid="{AAE21BA3-1F21-434A-AAD2-B34040803741}"/>
    <hyperlink ref="B138" r:id="rId98" xr:uid="{1BA60A27-A1C7-4607-A7A3-F95E92661BDB}"/>
    <hyperlink ref="B133" r:id="rId99" xr:uid="{B0D0B99D-C1AF-45A7-806E-ECFBB902B619}"/>
    <hyperlink ref="B7" r:id="rId100" xr:uid="{AEF2F621-492D-40C2-B2CA-8F9082C6EE30}"/>
    <hyperlink ref="B158" r:id="rId101" xr:uid="{988F6168-548A-4D8C-ACD2-841E71B516A9}"/>
    <hyperlink ref="B156" r:id="rId102" xr:uid="{3860585F-CEF3-4F76-B579-AAFE7EA3E469}"/>
    <hyperlink ref="B162" r:id="rId103" xr:uid="{98A89266-0BD5-49A6-A9FC-C03791997253}"/>
    <hyperlink ref="B61" r:id="rId104" xr:uid="{9A22F351-FF17-4B71-9CF4-A6919C81993E}"/>
    <hyperlink ref="B88" r:id="rId105" xr:uid="{E8219A6E-B4CC-4E0F-B923-8FEF95FC69D1}"/>
    <hyperlink ref="B64" r:id="rId106" xr:uid="{DE437DD1-32D6-405E-A9B8-646FFB9D1BBE}"/>
    <hyperlink ref="B134" r:id="rId107" xr:uid="{29058D4B-8552-47EC-BEFF-3A728EA55BC2}"/>
    <hyperlink ref="B150" r:id="rId108" xr:uid="{30F9AF1F-926F-4A76-AAF5-BF87F696D1F1}"/>
    <hyperlink ref="B142" r:id="rId109" xr:uid="{92AA845A-8709-434D-B9FB-747E72C5DAE8}"/>
    <hyperlink ref="B135" r:id="rId110" xr:uid="{0F9E6418-79EC-4BC8-B68E-6A7B6BC085C3}"/>
    <hyperlink ref="B139" r:id="rId111" xr:uid="{085FB8B7-3570-4DD4-9CA4-F544CB8F89F7}"/>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74"/>
  <sheetViews>
    <sheetView workbookViewId="0">
      <pane xSplit="1" ySplit="1" topLeftCell="B2" activePane="bottomRight" state="frozen"/>
      <selection activeCell="K179" sqref="K179"/>
      <selection pane="topRight" activeCell="K179" sqref="K179"/>
      <selection pane="bottomLeft" activeCell="K179" sqref="K179"/>
      <selection pane="bottomRight" activeCell="K179" sqref="K179"/>
    </sheetView>
  </sheetViews>
  <sheetFormatPr defaultRowHeight="15" x14ac:dyDescent="0.25"/>
  <cols>
    <col min="1" max="1" width="27" style="223" bestFit="1" customWidth="1"/>
    <col min="2" max="2" width="42.85546875" style="441" customWidth="1"/>
    <col min="3" max="3" width="37.7109375" style="442" bestFit="1" customWidth="1"/>
    <col min="4" max="4" width="36.7109375" style="441" bestFit="1" customWidth="1"/>
    <col min="5" max="5" width="37.5703125" style="441" bestFit="1" customWidth="1"/>
    <col min="6" max="6" width="44.5703125" style="441" bestFit="1" customWidth="1"/>
    <col min="7" max="7" width="35.7109375" style="441" customWidth="1"/>
    <col min="8" max="8" width="70.140625" style="442" customWidth="1"/>
    <col min="9" max="9" width="48.140625" style="442" bestFit="1" customWidth="1"/>
    <col min="10" max="10" width="38.5703125" style="442" bestFit="1" customWidth="1"/>
    <col min="11" max="11" width="37.42578125" style="442" bestFit="1" customWidth="1"/>
    <col min="12" max="12" width="47" style="442" bestFit="1" customWidth="1"/>
    <col min="13" max="13" width="47.42578125" style="442" bestFit="1" customWidth="1"/>
    <col min="14" max="14" width="42.42578125" style="442" customWidth="1"/>
    <col min="15" max="15" width="35.85546875" style="442" bestFit="1" customWidth="1"/>
    <col min="16" max="16" width="43.140625" style="442" bestFit="1" customWidth="1"/>
    <col min="17" max="17" width="40.28515625" style="441" bestFit="1" customWidth="1"/>
    <col min="18" max="18" width="55.85546875" style="441" bestFit="1" customWidth="1"/>
    <col min="19" max="19" width="55.42578125" customWidth="1"/>
  </cols>
  <sheetData>
    <row r="1" spans="1:19" s="430" customFormat="1" x14ac:dyDescent="0.25">
      <c r="B1" s="431" t="s">
        <v>6</v>
      </c>
      <c r="C1" s="432" t="s">
        <v>0</v>
      </c>
      <c r="D1" s="431" t="s">
        <v>136</v>
      </c>
      <c r="E1" s="431" t="s">
        <v>2</v>
      </c>
      <c r="F1" s="431" t="s">
        <v>4</v>
      </c>
      <c r="G1" s="431" t="s">
        <v>3</v>
      </c>
      <c r="H1" s="432" t="s">
        <v>85</v>
      </c>
      <c r="I1" s="432" t="s">
        <v>194</v>
      </c>
      <c r="J1" s="432" t="s">
        <v>539</v>
      </c>
      <c r="K1" s="432" t="s">
        <v>10</v>
      </c>
      <c r="L1" s="432" t="s">
        <v>540</v>
      </c>
      <c r="M1" s="432" t="s">
        <v>84</v>
      </c>
      <c r="N1" s="432" t="s">
        <v>526</v>
      </c>
      <c r="O1" s="432" t="s">
        <v>113</v>
      </c>
      <c r="P1" s="432" t="s">
        <v>7</v>
      </c>
      <c r="Q1" s="431" t="s">
        <v>114</v>
      </c>
      <c r="R1" s="431" t="s">
        <v>16</v>
      </c>
      <c r="S1" s="430" t="s">
        <v>15</v>
      </c>
    </row>
    <row r="2" spans="1:19" x14ac:dyDescent="0.25">
      <c r="A2" s="223" t="s">
        <v>541</v>
      </c>
      <c r="B2" s="433"/>
      <c r="C2" s="434"/>
      <c r="D2" s="433" t="s">
        <v>542</v>
      </c>
      <c r="E2" s="433" t="s">
        <v>543</v>
      </c>
      <c r="F2" s="433" t="s">
        <v>544</v>
      </c>
      <c r="G2" s="433"/>
      <c r="H2" s="434" t="s">
        <v>545</v>
      </c>
      <c r="I2" s="434" t="s">
        <v>546</v>
      </c>
      <c r="J2" s="434"/>
      <c r="K2" s="434" t="s">
        <v>547</v>
      </c>
      <c r="L2" s="434"/>
      <c r="M2" s="434" t="s">
        <v>548</v>
      </c>
      <c r="N2" s="434"/>
      <c r="O2" s="434"/>
      <c r="P2" s="434"/>
      <c r="Q2" s="433"/>
      <c r="R2" s="433"/>
      <c r="S2" s="435"/>
    </row>
    <row r="3" spans="1:19" x14ac:dyDescent="0.25">
      <c r="B3" s="433"/>
      <c r="C3" s="434"/>
      <c r="D3" s="433"/>
      <c r="E3" s="433"/>
      <c r="F3" s="433" t="s">
        <v>549</v>
      </c>
      <c r="G3" s="433"/>
      <c r="H3" s="434" t="s">
        <v>550</v>
      </c>
      <c r="I3" s="434"/>
      <c r="J3" s="434"/>
      <c r="K3" s="434"/>
      <c r="L3" s="434"/>
      <c r="M3" s="434"/>
      <c r="N3" s="434"/>
      <c r="O3" s="434"/>
      <c r="P3" s="434"/>
      <c r="Q3" s="433"/>
      <c r="R3" s="433"/>
      <c r="S3" s="435"/>
    </row>
    <row r="4" spans="1:19" x14ac:dyDescent="0.25">
      <c r="B4" s="433"/>
      <c r="C4" s="434"/>
      <c r="D4" s="433"/>
      <c r="E4" s="433"/>
      <c r="F4" s="433" t="s">
        <v>551</v>
      </c>
      <c r="G4" s="433"/>
      <c r="H4" s="434" t="s">
        <v>552</v>
      </c>
      <c r="I4" s="434"/>
      <c r="J4" s="434"/>
      <c r="K4" s="434"/>
      <c r="L4" s="434"/>
      <c r="M4" s="434"/>
      <c r="N4" s="434"/>
      <c r="O4" s="434"/>
      <c r="P4" s="434"/>
      <c r="Q4" s="433"/>
      <c r="R4" s="433"/>
      <c r="S4" s="435"/>
    </row>
    <row r="5" spans="1:19" s="439" customFormat="1" x14ac:dyDescent="0.25">
      <c r="A5" s="430"/>
      <c r="B5" s="436"/>
      <c r="C5" s="437"/>
      <c r="D5" s="436"/>
      <c r="E5" s="436"/>
      <c r="F5" s="436" t="s">
        <v>553</v>
      </c>
      <c r="G5" s="436"/>
      <c r="H5" s="437" t="s">
        <v>554</v>
      </c>
      <c r="I5" s="437"/>
      <c r="J5" s="437"/>
      <c r="K5" s="437"/>
      <c r="L5" s="437"/>
      <c r="M5" s="437"/>
      <c r="N5" s="437"/>
      <c r="O5" s="437"/>
      <c r="P5" s="437"/>
      <c r="Q5" s="436"/>
      <c r="R5" s="436"/>
      <c r="S5" s="438"/>
    </row>
    <row r="6" spans="1:19" x14ac:dyDescent="0.25">
      <c r="A6" s="223" t="s">
        <v>555</v>
      </c>
      <c r="B6" s="433"/>
      <c r="C6" s="434"/>
      <c r="D6" s="433"/>
      <c r="E6" s="433"/>
      <c r="F6" s="433" t="s">
        <v>556</v>
      </c>
      <c r="G6" s="433"/>
      <c r="H6" s="434" t="s">
        <v>557</v>
      </c>
      <c r="I6" s="434"/>
      <c r="J6" s="434"/>
      <c r="K6" s="434" t="s">
        <v>558</v>
      </c>
      <c r="L6" s="434"/>
      <c r="M6" s="434" t="s">
        <v>559</v>
      </c>
      <c r="N6" s="434"/>
      <c r="O6" s="434"/>
      <c r="P6" s="434"/>
      <c r="Q6" s="433"/>
      <c r="R6" s="433"/>
      <c r="S6" s="435"/>
    </row>
    <row r="7" spans="1:19" x14ac:dyDescent="0.25">
      <c r="B7" s="433"/>
      <c r="C7" s="434"/>
      <c r="D7" s="433"/>
      <c r="E7" s="433"/>
      <c r="F7" s="433" t="s">
        <v>560</v>
      </c>
      <c r="G7" s="433"/>
      <c r="H7" s="434" t="s">
        <v>561</v>
      </c>
      <c r="I7" s="434"/>
      <c r="J7" s="434"/>
      <c r="K7" s="434"/>
      <c r="L7" s="434"/>
      <c r="M7" s="434"/>
      <c r="N7" s="434"/>
      <c r="O7" s="434"/>
      <c r="P7" s="434"/>
      <c r="Q7" s="433"/>
      <c r="R7" s="433"/>
      <c r="S7" s="435"/>
    </row>
    <row r="8" spans="1:19" x14ac:dyDescent="0.25">
      <c r="B8" s="433"/>
      <c r="C8" s="434"/>
      <c r="D8" s="433"/>
      <c r="E8" s="433"/>
      <c r="F8" s="433" t="s">
        <v>562</v>
      </c>
      <c r="G8" s="433"/>
      <c r="H8" s="434" t="s">
        <v>563</v>
      </c>
      <c r="I8" s="434"/>
      <c r="J8" s="434"/>
      <c r="K8" s="434"/>
      <c r="L8" s="434"/>
      <c r="M8" s="434"/>
      <c r="N8" s="434"/>
      <c r="O8" s="434"/>
      <c r="P8" s="434"/>
      <c r="Q8" s="433"/>
      <c r="R8" s="433"/>
      <c r="S8" s="435"/>
    </row>
    <row r="9" spans="1:19" s="439" customFormat="1" x14ac:dyDescent="0.25">
      <c r="A9" s="430"/>
      <c r="B9" s="436"/>
      <c r="C9" s="437"/>
      <c r="D9" s="436"/>
      <c r="E9" s="436"/>
      <c r="F9" s="436" t="s">
        <v>564</v>
      </c>
      <c r="G9" s="436"/>
      <c r="H9" s="437" t="s">
        <v>565</v>
      </c>
      <c r="I9" s="437"/>
      <c r="J9" s="437"/>
      <c r="K9" s="437"/>
      <c r="L9" s="437"/>
      <c r="M9" s="437"/>
      <c r="N9" s="437"/>
      <c r="O9" s="437"/>
      <c r="P9" s="437"/>
      <c r="Q9" s="436"/>
      <c r="R9" s="436"/>
      <c r="S9" s="438"/>
    </row>
    <row r="10" spans="1:19" x14ac:dyDescent="0.25">
      <c r="A10" s="223" t="s">
        <v>566</v>
      </c>
      <c r="B10" s="433"/>
      <c r="C10" s="434"/>
      <c r="D10" s="433"/>
      <c r="E10" s="433"/>
      <c r="F10" s="433" t="s">
        <v>567</v>
      </c>
      <c r="G10" s="433"/>
      <c r="H10" s="434" t="s">
        <v>568</v>
      </c>
      <c r="I10" s="434"/>
      <c r="J10" s="434"/>
      <c r="K10" s="434" t="s">
        <v>569</v>
      </c>
      <c r="L10" s="434"/>
      <c r="M10" s="434" t="s">
        <v>570</v>
      </c>
      <c r="N10" s="434"/>
      <c r="O10" s="434"/>
      <c r="P10" s="434"/>
      <c r="Q10" s="433"/>
      <c r="R10" s="433"/>
      <c r="S10" s="435"/>
    </row>
    <row r="11" spans="1:19" x14ac:dyDescent="0.25">
      <c r="B11" s="433"/>
      <c r="C11" s="434"/>
      <c r="D11" s="433"/>
      <c r="E11" s="433"/>
      <c r="F11" s="433" t="s">
        <v>571</v>
      </c>
      <c r="G11" s="433"/>
      <c r="H11" s="434" t="s">
        <v>572</v>
      </c>
      <c r="I11" s="434"/>
      <c r="J11" s="434"/>
      <c r="K11" s="434"/>
      <c r="L11" s="434"/>
      <c r="M11" s="434"/>
      <c r="N11" s="434"/>
      <c r="O11" s="434"/>
      <c r="P11" s="434"/>
      <c r="Q11" s="433"/>
      <c r="R11" s="433"/>
      <c r="S11" s="435"/>
    </row>
    <row r="12" spans="1:19" x14ac:dyDescent="0.25">
      <c r="B12" s="433"/>
      <c r="C12" s="434"/>
      <c r="D12" s="433"/>
      <c r="E12" s="433"/>
      <c r="F12" s="433" t="s">
        <v>573</v>
      </c>
      <c r="G12" s="433"/>
      <c r="H12" s="434" t="s">
        <v>574</v>
      </c>
      <c r="I12" s="434"/>
      <c r="J12" s="434"/>
      <c r="K12" s="434"/>
      <c r="L12" s="434"/>
      <c r="M12" s="434"/>
      <c r="N12" s="434"/>
      <c r="O12" s="434"/>
      <c r="P12" s="434"/>
      <c r="Q12" s="433"/>
      <c r="R12" s="433"/>
      <c r="S12" s="435"/>
    </row>
    <row r="13" spans="1:19" s="439" customFormat="1" x14ac:dyDescent="0.25">
      <c r="A13" s="430"/>
      <c r="B13" s="436"/>
      <c r="C13" s="437"/>
      <c r="D13" s="436"/>
      <c r="E13" s="436"/>
      <c r="F13" s="436" t="s">
        <v>575</v>
      </c>
      <c r="G13" s="436"/>
      <c r="H13" s="437" t="s">
        <v>576</v>
      </c>
      <c r="I13" s="437"/>
      <c r="J13" s="437"/>
      <c r="K13" s="437"/>
      <c r="L13" s="437"/>
      <c r="M13" s="437"/>
      <c r="N13" s="437"/>
      <c r="O13" s="437"/>
      <c r="P13" s="437"/>
      <c r="Q13" s="436"/>
      <c r="R13" s="436"/>
      <c r="S13" s="438"/>
    </row>
    <row r="14" spans="1:19" x14ac:dyDescent="0.25">
      <c r="A14" s="223" t="s">
        <v>577</v>
      </c>
      <c r="B14" s="433"/>
      <c r="C14" s="434"/>
      <c r="D14" s="433" t="s">
        <v>578</v>
      </c>
      <c r="E14" s="433"/>
      <c r="F14" s="433" t="s">
        <v>579</v>
      </c>
      <c r="G14" s="433"/>
      <c r="H14" s="434" t="s">
        <v>580</v>
      </c>
      <c r="I14" s="434"/>
      <c r="J14" s="434"/>
      <c r="K14" s="434" t="s">
        <v>581</v>
      </c>
      <c r="L14" s="434" t="s">
        <v>163</v>
      </c>
      <c r="M14" s="434" t="s">
        <v>582</v>
      </c>
      <c r="N14" s="434"/>
      <c r="O14" s="434"/>
      <c r="P14" s="434" t="s">
        <v>583</v>
      </c>
      <c r="Q14" s="433"/>
      <c r="R14" s="433"/>
      <c r="S14" s="435"/>
    </row>
    <row r="15" spans="1:19" x14ac:dyDescent="0.25">
      <c r="B15" s="433"/>
      <c r="C15" s="434"/>
      <c r="D15" s="433" t="s">
        <v>584</v>
      </c>
      <c r="E15" s="433"/>
      <c r="F15" s="433" t="s">
        <v>585</v>
      </c>
      <c r="G15" s="433"/>
      <c r="H15" s="434" t="s">
        <v>586</v>
      </c>
      <c r="I15" s="434"/>
      <c r="J15" s="434"/>
      <c r="K15" s="434"/>
      <c r="L15" s="434"/>
      <c r="M15" s="434"/>
      <c r="N15" s="434"/>
      <c r="O15" s="434"/>
      <c r="P15" s="434"/>
      <c r="Q15" s="433"/>
      <c r="R15" s="433"/>
      <c r="S15" s="435"/>
    </row>
    <row r="16" spans="1:19" x14ac:dyDescent="0.25">
      <c r="B16" s="433"/>
      <c r="C16" s="434"/>
      <c r="D16" s="433"/>
      <c r="E16" s="433"/>
      <c r="F16" s="433" t="s">
        <v>587</v>
      </c>
      <c r="G16" s="433"/>
      <c r="H16" s="434" t="s">
        <v>588</v>
      </c>
      <c r="I16" s="434"/>
      <c r="J16" s="434"/>
      <c r="K16" s="434"/>
      <c r="L16" s="434"/>
      <c r="M16" s="434"/>
      <c r="N16" s="434"/>
      <c r="O16" s="434"/>
      <c r="P16" s="434"/>
      <c r="Q16" s="433"/>
      <c r="R16" s="433"/>
      <c r="S16" s="435"/>
    </row>
    <row r="17" spans="1:19" s="439" customFormat="1" x14ac:dyDescent="0.25">
      <c r="A17" s="430"/>
      <c r="B17" s="436"/>
      <c r="C17" s="437"/>
      <c r="D17" s="436"/>
      <c r="E17" s="436"/>
      <c r="F17" s="436" t="s">
        <v>589</v>
      </c>
      <c r="G17" s="436"/>
      <c r="H17" s="437" t="s">
        <v>590</v>
      </c>
      <c r="I17" s="437"/>
      <c r="J17" s="437"/>
      <c r="K17" s="437"/>
      <c r="L17" s="437"/>
      <c r="M17" s="437"/>
      <c r="N17" s="437"/>
      <c r="O17" s="437"/>
      <c r="P17" s="437"/>
      <c r="Q17" s="436"/>
      <c r="R17" s="436"/>
      <c r="S17" s="438"/>
    </row>
    <row r="18" spans="1:19" x14ac:dyDescent="0.25">
      <c r="A18" s="223" t="s">
        <v>591</v>
      </c>
      <c r="B18" s="433"/>
      <c r="C18" s="434"/>
      <c r="D18" s="433"/>
      <c r="E18" s="433"/>
      <c r="F18" s="433" t="s">
        <v>592</v>
      </c>
      <c r="G18" s="433"/>
      <c r="H18" s="434" t="s">
        <v>593</v>
      </c>
      <c r="I18" s="434"/>
      <c r="J18" s="434"/>
      <c r="K18" s="434" t="s">
        <v>594</v>
      </c>
      <c r="L18" s="434"/>
      <c r="M18" s="434" t="s">
        <v>2967</v>
      </c>
      <c r="N18" s="434"/>
      <c r="O18" s="434"/>
      <c r="P18" s="434"/>
      <c r="Q18" s="433"/>
      <c r="R18" s="433"/>
      <c r="S18" s="435"/>
    </row>
    <row r="19" spans="1:19" x14ac:dyDescent="0.25">
      <c r="B19" s="433"/>
      <c r="C19" s="434"/>
      <c r="D19" s="433"/>
      <c r="E19" s="433"/>
      <c r="F19" s="433" t="s">
        <v>595</v>
      </c>
      <c r="G19" s="433"/>
      <c r="H19" s="434" t="s">
        <v>596</v>
      </c>
      <c r="I19" s="434"/>
      <c r="J19" s="434"/>
      <c r="K19" s="434"/>
      <c r="L19" s="434"/>
      <c r="M19" s="434"/>
      <c r="N19" s="434"/>
      <c r="O19" s="434"/>
      <c r="P19" s="434"/>
      <c r="Q19" s="433"/>
      <c r="R19" s="433"/>
      <c r="S19" s="435"/>
    </row>
    <row r="20" spans="1:19" x14ac:dyDescent="0.25">
      <c r="B20" s="433"/>
      <c r="C20" s="434"/>
      <c r="D20" s="433"/>
      <c r="E20" s="433"/>
      <c r="F20" s="433" t="s">
        <v>597</v>
      </c>
      <c r="G20" s="433"/>
      <c r="H20" s="434" t="s">
        <v>598</v>
      </c>
      <c r="I20" s="434"/>
      <c r="J20" s="434"/>
      <c r="K20" s="434"/>
      <c r="L20" s="434"/>
      <c r="M20" s="434"/>
      <c r="N20" s="434"/>
      <c r="O20" s="434"/>
      <c r="P20" s="434"/>
      <c r="Q20" s="433"/>
      <c r="R20" s="433"/>
      <c r="S20" s="435"/>
    </row>
    <row r="21" spans="1:19" s="439" customFormat="1" x14ac:dyDescent="0.25">
      <c r="A21" s="430"/>
      <c r="B21" s="436"/>
      <c r="C21" s="437"/>
      <c r="D21" s="436"/>
      <c r="E21" s="436"/>
      <c r="F21" s="436" t="s">
        <v>599</v>
      </c>
      <c r="G21" s="436"/>
      <c r="H21" s="437" t="s">
        <v>600</v>
      </c>
      <c r="I21" s="437"/>
      <c r="J21" s="437"/>
      <c r="K21" s="437"/>
      <c r="L21" s="437"/>
      <c r="M21" s="437"/>
      <c r="N21" s="437"/>
      <c r="O21" s="437"/>
      <c r="P21" s="437"/>
      <c r="Q21" s="436"/>
      <c r="R21" s="436"/>
      <c r="S21" s="438"/>
    </row>
    <row r="22" spans="1:19" x14ac:dyDescent="0.25">
      <c r="A22" s="223" t="s">
        <v>601</v>
      </c>
      <c r="B22" s="433"/>
      <c r="C22" s="434"/>
      <c r="D22" s="433"/>
      <c r="E22" s="433"/>
      <c r="F22" s="433" t="s">
        <v>602</v>
      </c>
      <c r="G22" s="433"/>
      <c r="H22" s="434" t="s">
        <v>603</v>
      </c>
      <c r="I22" s="434"/>
      <c r="J22" s="434"/>
      <c r="K22" s="434" t="s">
        <v>604</v>
      </c>
      <c r="L22" s="434"/>
      <c r="M22" s="434" t="s">
        <v>605</v>
      </c>
      <c r="N22" s="434"/>
      <c r="O22" s="434"/>
      <c r="P22" s="434"/>
      <c r="Q22" s="433"/>
      <c r="R22" s="433"/>
      <c r="S22" s="435"/>
    </row>
    <row r="23" spans="1:19" x14ac:dyDescent="0.25">
      <c r="B23" s="433"/>
      <c r="C23" s="434"/>
      <c r="D23" s="433"/>
      <c r="E23" s="433"/>
      <c r="F23" s="433" t="s">
        <v>606</v>
      </c>
      <c r="G23" s="433"/>
      <c r="H23" s="435" t="s">
        <v>607</v>
      </c>
      <c r="I23" s="434"/>
      <c r="J23" s="434"/>
      <c r="K23" s="434"/>
      <c r="L23" s="434"/>
      <c r="M23" s="434"/>
      <c r="N23" s="434"/>
      <c r="O23" s="434"/>
      <c r="P23" s="434"/>
      <c r="Q23" s="433"/>
      <c r="R23" s="433"/>
      <c r="S23" s="435"/>
    </row>
    <row r="24" spans="1:19" x14ac:dyDescent="0.25">
      <c r="B24" s="433"/>
      <c r="C24" s="434"/>
      <c r="D24" s="433"/>
      <c r="E24" s="433"/>
      <c r="F24" s="433" t="s">
        <v>608</v>
      </c>
      <c r="G24" s="433"/>
      <c r="H24" s="434" t="s">
        <v>609</v>
      </c>
      <c r="I24" s="434"/>
      <c r="J24" s="434"/>
      <c r="K24" s="434"/>
      <c r="L24" s="434"/>
      <c r="M24" s="434"/>
      <c r="N24" s="434"/>
      <c r="O24" s="434"/>
      <c r="P24" s="434"/>
      <c r="Q24" s="433"/>
      <c r="R24" s="433"/>
      <c r="S24" s="435"/>
    </row>
    <row r="25" spans="1:19" s="439" customFormat="1" x14ac:dyDescent="0.25">
      <c r="A25" s="430"/>
      <c r="B25" s="436"/>
      <c r="C25" s="437"/>
      <c r="D25" s="436"/>
      <c r="E25" s="436"/>
      <c r="F25" s="436" t="s">
        <v>610</v>
      </c>
      <c r="G25" s="436"/>
      <c r="H25" s="437" t="s">
        <v>611</v>
      </c>
      <c r="I25" s="437"/>
      <c r="J25" s="437"/>
      <c r="K25" s="437"/>
      <c r="L25" s="437"/>
      <c r="M25" s="437"/>
      <c r="N25" s="437"/>
      <c r="O25" s="437"/>
      <c r="P25" s="437"/>
      <c r="Q25" s="436"/>
      <c r="R25" s="436"/>
      <c r="S25" s="438"/>
    </row>
    <row r="26" spans="1:19" x14ac:dyDescent="0.25">
      <c r="A26" s="223" t="s">
        <v>612</v>
      </c>
      <c r="B26" s="433"/>
      <c r="C26" s="434"/>
      <c r="D26" s="433"/>
      <c r="E26" s="433"/>
      <c r="F26" s="433" t="s">
        <v>613</v>
      </c>
      <c r="G26" s="433"/>
      <c r="H26" s="434" t="s">
        <v>614</v>
      </c>
      <c r="I26" s="434"/>
      <c r="J26" s="434"/>
      <c r="K26" s="434" t="s">
        <v>615</v>
      </c>
      <c r="L26" s="434"/>
      <c r="M26" s="434" t="s">
        <v>616</v>
      </c>
      <c r="N26" s="434"/>
      <c r="O26" s="434"/>
      <c r="P26" s="434" t="s">
        <v>617</v>
      </c>
      <c r="Q26" s="433"/>
      <c r="R26" s="433"/>
      <c r="S26" s="435"/>
    </row>
    <row r="27" spans="1:19" x14ac:dyDescent="0.25">
      <c r="B27" s="433"/>
      <c r="C27" s="434"/>
      <c r="D27" s="433"/>
      <c r="E27" s="433"/>
      <c r="F27" s="433" t="s">
        <v>618</v>
      </c>
      <c r="G27" s="433"/>
      <c r="H27" s="434" t="s">
        <v>619</v>
      </c>
      <c r="I27" s="434"/>
      <c r="J27" s="434"/>
      <c r="K27" s="434"/>
      <c r="L27" s="434"/>
      <c r="M27" s="434"/>
      <c r="N27" s="434"/>
      <c r="O27" s="434"/>
      <c r="P27" s="434"/>
      <c r="Q27" s="433"/>
      <c r="R27" s="433"/>
      <c r="S27" s="435"/>
    </row>
    <row r="28" spans="1:19" x14ac:dyDescent="0.25">
      <c r="B28" s="433"/>
      <c r="C28" s="434"/>
      <c r="D28" s="433"/>
      <c r="E28" s="433"/>
      <c r="F28" s="433" t="s">
        <v>620</v>
      </c>
      <c r="G28" s="433"/>
      <c r="H28" s="434" t="s">
        <v>621</v>
      </c>
      <c r="I28" s="434"/>
      <c r="J28" s="434"/>
      <c r="K28" s="434"/>
      <c r="L28" s="434"/>
      <c r="M28" s="434"/>
      <c r="N28" s="434"/>
      <c r="O28" s="434"/>
      <c r="P28" s="434"/>
      <c r="Q28" s="433"/>
      <c r="R28" s="433"/>
      <c r="S28" s="435"/>
    </row>
    <row r="29" spans="1:19" s="439" customFormat="1" x14ac:dyDescent="0.25">
      <c r="A29" s="430"/>
      <c r="B29" s="436"/>
      <c r="C29" s="437"/>
      <c r="D29" s="436"/>
      <c r="E29" s="436"/>
      <c r="F29" s="436" t="s">
        <v>622</v>
      </c>
      <c r="G29" s="436"/>
      <c r="H29" s="437" t="s">
        <v>623</v>
      </c>
      <c r="I29" s="437"/>
      <c r="J29" s="437"/>
      <c r="K29" s="437"/>
      <c r="L29" s="437"/>
      <c r="M29" s="437"/>
      <c r="N29" s="437"/>
      <c r="O29" s="437"/>
      <c r="P29" s="437"/>
      <c r="Q29" s="436"/>
      <c r="R29" s="436"/>
      <c r="S29" s="438"/>
    </row>
    <row r="30" spans="1:19" x14ac:dyDescent="0.25">
      <c r="A30" s="223" t="s">
        <v>624</v>
      </c>
      <c r="B30" s="433"/>
      <c r="C30" s="434"/>
      <c r="D30" s="433"/>
      <c r="E30" s="433"/>
      <c r="F30" s="433" t="s">
        <v>625</v>
      </c>
      <c r="G30" s="433"/>
      <c r="H30" s="434" t="s">
        <v>626</v>
      </c>
      <c r="I30" s="434"/>
      <c r="J30" s="434"/>
      <c r="K30" s="434"/>
      <c r="L30" s="434"/>
      <c r="M30" s="434"/>
      <c r="N30" s="434"/>
      <c r="O30" s="434"/>
      <c r="P30" s="434"/>
      <c r="Q30" s="433"/>
      <c r="R30" s="433"/>
      <c r="S30" s="435"/>
    </row>
    <row r="31" spans="1:19" x14ac:dyDescent="0.25">
      <c r="B31" s="433"/>
      <c r="C31" s="434"/>
      <c r="D31" s="433"/>
      <c r="E31" s="433"/>
      <c r="F31" s="433" t="s">
        <v>627</v>
      </c>
      <c r="G31" s="433"/>
      <c r="H31" s="434" t="s">
        <v>628</v>
      </c>
      <c r="I31" s="434"/>
      <c r="J31" s="434"/>
      <c r="K31" s="434"/>
      <c r="L31" s="434"/>
      <c r="M31" s="434"/>
      <c r="N31" s="434"/>
      <c r="O31" s="434"/>
      <c r="P31" s="434"/>
      <c r="Q31" s="433"/>
      <c r="R31" s="433"/>
      <c r="S31" s="435"/>
    </row>
    <row r="32" spans="1:19" x14ac:dyDescent="0.25">
      <c r="B32" s="433"/>
      <c r="C32" s="434"/>
      <c r="D32" s="433"/>
      <c r="E32" s="433"/>
      <c r="F32" s="433" t="s">
        <v>629</v>
      </c>
      <c r="G32" s="433"/>
      <c r="H32" s="434" t="s">
        <v>630</v>
      </c>
      <c r="I32" s="434"/>
      <c r="J32" s="434"/>
      <c r="K32" s="434"/>
      <c r="L32" s="434"/>
      <c r="M32" s="434"/>
      <c r="N32" s="434"/>
      <c r="O32" s="434"/>
      <c r="P32" s="434"/>
      <c r="Q32" s="433"/>
      <c r="R32" s="433"/>
      <c r="S32" s="435"/>
    </row>
    <row r="33" spans="1:19" s="439" customFormat="1" x14ac:dyDescent="0.25">
      <c r="A33" s="430"/>
      <c r="B33" s="436"/>
      <c r="C33" s="437"/>
      <c r="D33" s="436"/>
      <c r="E33" s="436"/>
      <c r="F33" s="436" t="s">
        <v>631</v>
      </c>
      <c r="G33" s="436"/>
      <c r="H33" s="437" t="s">
        <v>632</v>
      </c>
      <c r="I33" s="437"/>
      <c r="J33" s="437"/>
      <c r="K33" s="437"/>
      <c r="L33" s="437"/>
      <c r="M33" s="437"/>
      <c r="N33" s="437"/>
      <c r="O33" s="437"/>
      <c r="P33" s="437"/>
      <c r="Q33" s="436"/>
      <c r="R33" s="436"/>
      <c r="S33" s="438"/>
    </row>
    <row r="34" spans="1:19" x14ac:dyDescent="0.25">
      <c r="A34" s="223" t="s">
        <v>633</v>
      </c>
      <c r="B34" s="433" t="s">
        <v>634</v>
      </c>
      <c r="C34" s="434" t="s">
        <v>635</v>
      </c>
      <c r="D34" s="433" t="s">
        <v>636</v>
      </c>
      <c r="E34" s="433" t="s">
        <v>637</v>
      </c>
      <c r="F34" s="433" t="s">
        <v>638</v>
      </c>
      <c r="G34" s="433" t="s">
        <v>639</v>
      </c>
      <c r="H34" s="434" t="s">
        <v>640</v>
      </c>
      <c r="I34" s="434" t="s">
        <v>641</v>
      </c>
      <c r="J34" s="434" t="s">
        <v>642</v>
      </c>
      <c r="K34" s="434" t="s">
        <v>643</v>
      </c>
      <c r="L34" s="434" t="s">
        <v>644</v>
      </c>
      <c r="M34" s="434" t="s">
        <v>645</v>
      </c>
      <c r="N34" s="434" t="s">
        <v>646</v>
      </c>
      <c r="O34" s="511" t="s">
        <v>647</v>
      </c>
      <c r="P34" s="434" t="s">
        <v>648</v>
      </c>
      <c r="Q34" s="433" t="s">
        <v>649</v>
      </c>
      <c r="R34" s="433" t="s">
        <v>650</v>
      </c>
      <c r="S34" s="435"/>
    </row>
    <row r="35" spans="1:19" x14ac:dyDescent="0.25">
      <c r="A35" s="223" t="s">
        <v>651</v>
      </c>
      <c r="B35" s="433" t="s">
        <v>652</v>
      </c>
      <c r="C35" s="434" t="s">
        <v>653</v>
      </c>
      <c r="D35" s="433" t="s">
        <v>654</v>
      </c>
      <c r="E35" s="433" t="s">
        <v>655</v>
      </c>
      <c r="F35" s="433" t="s">
        <v>656</v>
      </c>
      <c r="G35" s="433" t="s">
        <v>657</v>
      </c>
      <c r="H35" s="434" t="s">
        <v>658</v>
      </c>
      <c r="I35" s="434" t="s">
        <v>659</v>
      </c>
      <c r="J35" s="434" t="s">
        <v>660</v>
      </c>
      <c r="K35" s="434" t="s">
        <v>661</v>
      </c>
      <c r="L35" s="434" t="s">
        <v>662</v>
      </c>
      <c r="M35" s="434" t="s">
        <v>663</v>
      </c>
      <c r="N35" s="434" t="s">
        <v>664</v>
      </c>
      <c r="O35" s="511" t="s">
        <v>665</v>
      </c>
      <c r="P35" s="434" t="s">
        <v>666</v>
      </c>
      <c r="Q35" s="433" t="s">
        <v>667</v>
      </c>
      <c r="R35" s="433" t="s">
        <v>668</v>
      </c>
      <c r="S35" s="435"/>
    </row>
    <row r="36" spans="1:19" x14ac:dyDescent="0.25">
      <c r="A36" s="223" t="s">
        <v>669</v>
      </c>
      <c r="B36" s="433" t="s">
        <v>670</v>
      </c>
      <c r="C36" s="434" t="s">
        <v>671</v>
      </c>
      <c r="D36" s="433" t="s">
        <v>672</v>
      </c>
      <c r="E36" s="433" t="s">
        <v>673</v>
      </c>
      <c r="F36" s="433" t="s">
        <v>674</v>
      </c>
      <c r="G36" s="433" t="s">
        <v>675</v>
      </c>
      <c r="H36" s="434" t="s">
        <v>676</v>
      </c>
      <c r="I36" s="434" t="s">
        <v>677</v>
      </c>
      <c r="J36" s="434" t="s">
        <v>678</v>
      </c>
      <c r="K36" s="434" t="s">
        <v>679</v>
      </c>
      <c r="L36" s="434" t="s">
        <v>680</v>
      </c>
      <c r="M36" s="434" t="s">
        <v>681</v>
      </c>
      <c r="N36" s="434" t="s">
        <v>682</v>
      </c>
      <c r="O36" s="511" t="s">
        <v>683</v>
      </c>
      <c r="P36" s="434" t="s">
        <v>684</v>
      </c>
      <c r="Q36" s="433" t="s">
        <v>685</v>
      </c>
      <c r="R36" s="433" t="s">
        <v>686</v>
      </c>
      <c r="S36" s="435"/>
    </row>
    <row r="37" spans="1:19" x14ac:dyDescent="0.25">
      <c r="A37" s="223" t="s">
        <v>687</v>
      </c>
      <c r="B37" s="433" t="s">
        <v>688</v>
      </c>
      <c r="C37" s="434" t="s">
        <v>689</v>
      </c>
      <c r="D37" s="433" t="s">
        <v>690</v>
      </c>
      <c r="E37" s="433" t="s">
        <v>691</v>
      </c>
      <c r="F37" s="433" t="s">
        <v>692</v>
      </c>
      <c r="G37" s="433" t="s">
        <v>693</v>
      </c>
      <c r="H37" s="434" t="s">
        <v>694</v>
      </c>
      <c r="I37" s="434" t="s">
        <v>695</v>
      </c>
      <c r="J37" s="434" t="s">
        <v>696</v>
      </c>
      <c r="K37" s="434" t="s">
        <v>697</v>
      </c>
      <c r="L37" s="434" t="s">
        <v>698</v>
      </c>
      <c r="M37" s="434" t="s">
        <v>699</v>
      </c>
      <c r="N37" s="434" t="s">
        <v>700</v>
      </c>
      <c r="O37" s="511" t="s">
        <v>701</v>
      </c>
      <c r="P37" s="434" t="s">
        <v>702</v>
      </c>
      <c r="Q37" s="433" t="s">
        <v>703</v>
      </c>
      <c r="R37" s="433" t="s">
        <v>704</v>
      </c>
      <c r="S37" s="435"/>
    </row>
    <row r="38" spans="1:19" x14ac:dyDescent="0.25">
      <c r="A38" s="223" t="s">
        <v>705</v>
      </c>
      <c r="B38" s="433" t="s">
        <v>706</v>
      </c>
      <c r="C38" s="434" t="s">
        <v>707</v>
      </c>
      <c r="D38" s="433" t="s">
        <v>708</v>
      </c>
      <c r="E38" s="433" t="s">
        <v>709</v>
      </c>
      <c r="F38" s="433" t="s">
        <v>710</v>
      </c>
      <c r="G38" s="433" t="s">
        <v>711</v>
      </c>
      <c r="H38" s="434" t="s">
        <v>712</v>
      </c>
      <c r="I38" s="434" t="s">
        <v>713</v>
      </c>
      <c r="J38" s="434" t="s">
        <v>714</v>
      </c>
      <c r="K38" s="434" t="s">
        <v>715</v>
      </c>
      <c r="L38" s="434" t="s">
        <v>716</v>
      </c>
      <c r="M38" s="434" t="s">
        <v>717</v>
      </c>
      <c r="N38" s="434" t="s">
        <v>718</v>
      </c>
      <c r="O38" s="511" t="s">
        <v>719</v>
      </c>
      <c r="P38" s="434" t="s">
        <v>720</v>
      </c>
      <c r="Q38" s="433" t="s">
        <v>721</v>
      </c>
      <c r="R38" s="433" t="s">
        <v>722</v>
      </c>
      <c r="S38" s="435"/>
    </row>
    <row r="39" spans="1:19" x14ac:dyDescent="0.25">
      <c r="A39" s="223" t="s">
        <v>723</v>
      </c>
      <c r="B39" s="433" t="s">
        <v>724</v>
      </c>
      <c r="C39" s="434" t="s">
        <v>725</v>
      </c>
      <c r="D39" s="433" t="s">
        <v>726</v>
      </c>
      <c r="E39" s="433" t="s">
        <v>727</v>
      </c>
      <c r="F39" s="433" t="s">
        <v>728</v>
      </c>
      <c r="G39" s="433" t="s">
        <v>729</v>
      </c>
      <c r="H39" s="434" t="s">
        <v>730</v>
      </c>
      <c r="I39" s="434" t="s">
        <v>1667</v>
      </c>
      <c r="J39" s="434" t="s">
        <v>731</v>
      </c>
      <c r="K39" s="434" t="s">
        <v>732</v>
      </c>
      <c r="L39" s="434" t="s">
        <v>733</v>
      </c>
      <c r="M39" s="434" t="s">
        <v>734</v>
      </c>
      <c r="N39" s="434" t="s">
        <v>735</v>
      </c>
      <c r="O39" s="511" t="s">
        <v>736</v>
      </c>
      <c r="P39" s="434" t="s">
        <v>737</v>
      </c>
      <c r="Q39" s="433" t="s">
        <v>738</v>
      </c>
      <c r="R39" s="433" t="s">
        <v>739</v>
      </c>
      <c r="S39" s="435"/>
    </row>
    <row r="40" spans="1:19" x14ac:dyDescent="0.25">
      <c r="A40" s="223" t="s">
        <v>740</v>
      </c>
      <c r="B40" s="433" t="s">
        <v>741</v>
      </c>
      <c r="C40" s="434" t="s">
        <v>742</v>
      </c>
      <c r="D40" s="433" t="s">
        <v>743</v>
      </c>
      <c r="E40" s="440" t="s">
        <v>744</v>
      </c>
      <c r="F40" s="433" t="s">
        <v>745</v>
      </c>
      <c r="G40" s="433" t="s">
        <v>746</v>
      </c>
      <c r="H40" s="434" t="s">
        <v>747</v>
      </c>
      <c r="I40" s="434" t="s">
        <v>748</v>
      </c>
      <c r="J40" s="434" t="s">
        <v>749</v>
      </c>
      <c r="K40" s="434" t="s">
        <v>750</v>
      </c>
      <c r="L40" s="434" t="s">
        <v>751</v>
      </c>
      <c r="M40" s="434" t="s">
        <v>752</v>
      </c>
      <c r="N40" s="434" t="s">
        <v>753</v>
      </c>
      <c r="O40" s="511" t="s">
        <v>754</v>
      </c>
      <c r="P40" s="434" t="s">
        <v>2975</v>
      </c>
      <c r="Q40" s="433" t="s">
        <v>755</v>
      </c>
      <c r="R40" s="433" t="s">
        <v>756</v>
      </c>
      <c r="S40" s="435"/>
    </row>
    <row r="41" spans="1:19" x14ac:dyDescent="0.25">
      <c r="A41" s="223" t="s">
        <v>757</v>
      </c>
      <c r="B41" s="433" t="s">
        <v>758</v>
      </c>
      <c r="C41" s="434" t="s">
        <v>759</v>
      </c>
      <c r="D41" s="433" t="s">
        <v>760</v>
      </c>
      <c r="E41" s="433" t="s">
        <v>761</v>
      </c>
      <c r="F41" s="433" t="s">
        <v>762</v>
      </c>
      <c r="G41" s="433" t="s">
        <v>763</v>
      </c>
      <c r="H41" s="434" t="s">
        <v>764</v>
      </c>
      <c r="I41" s="434" t="s">
        <v>765</v>
      </c>
      <c r="J41" s="434" t="s">
        <v>766</v>
      </c>
      <c r="K41" s="434" t="s">
        <v>767</v>
      </c>
      <c r="L41" s="434" t="s">
        <v>768</v>
      </c>
      <c r="M41" s="434" t="s">
        <v>769</v>
      </c>
      <c r="N41" s="434" t="s">
        <v>770</v>
      </c>
      <c r="O41" s="511" t="s">
        <v>771</v>
      </c>
      <c r="P41" s="434" t="s">
        <v>772</v>
      </c>
      <c r="Q41" s="433" t="s">
        <v>773</v>
      </c>
      <c r="R41" s="433" t="s">
        <v>774</v>
      </c>
      <c r="S41" s="435"/>
    </row>
    <row r="42" spans="1:19" x14ac:dyDescent="0.25">
      <c r="A42" s="223" t="s">
        <v>775</v>
      </c>
      <c r="B42" s="433" t="s">
        <v>776</v>
      </c>
      <c r="C42" s="434" t="s">
        <v>777</v>
      </c>
      <c r="D42" s="433" t="s">
        <v>778</v>
      </c>
      <c r="E42" s="433" t="s">
        <v>779</v>
      </c>
      <c r="F42" s="433" t="s">
        <v>780</v>
      </c>
      <c r="G42" s="433" t="s">
        <v>781</v>
      </c>
      <c r="H42" s="434" t="s">
        <v>782</v>
      </c>
      <c r="I42" s="434" t="s">
        <v>783</v>
      </c>
      <c r="J42" s="434" t="s">
        <v>784</v>
      </c>
      <c r="K42" s="434" t="s">
        <v>785</v>
      </c>
      <c r="L42" s="434" t="s">
        <v>786</v>
      </c>
      <c r="M42" s="434" t="s">
        <v>787</v>
      </c>
      <c r="N42" s="434" t="s">
        <v>788</v>
      </c>
      <c r="O42" s="511" t="s">
        <v>789</v>
      </c>
      <c r="P42" s="434" t="s">
        <v>790</v>
      </c>
      <c r="Q42" s="433" t="s">
        <v>791</v>
      </c>
      <c r="R42" s="433" t="s">
        <v>792</v>
      </c>
      <c r="S42" s="435"/>
    </row>
    <row r="43" spans="1:19" x14ac:dyDescent="0.25">
      <c r="A43" s="223" t="s">
        <v>793</v>
      </c>
      <c r="B43" s="433" t="s">
        <v>794</v>
      </c>
      <c r="C43" s="434" t="s">
        <v>795</v>
      </c>
      <c r="D43" s="433" t="s">
        <v>796</v>
      </c>
      <c r="E43" s="433" t="s">
        <v>797</v>
      </c>
      <c r="F43" s="433" t="s">
        <v>798</v>
      </c>
      <c r="G43" s="433" t="s">
        <v>799</v>
      </c>
      <c r="H43" s="434" t="s">
        <v>800</v>
      </c>
      <c r="I43" s="434" t="s">
        <v>801</v>
      </c>
      <c r="J43" s="434" t="s">
        <v>802</v>
      </c>
      <c r="K43" s="434" t="s">
        <v>803</v>
      </c>
      <c r="L43" s="434" t="s">
        <v>804</v>
      </c>
      <c r="M43" s="434" t="s">
        <v>805</v>
      </c>
      <c r="N43" s="434" t="s">
        <v>806</v>
      </c>
      <c r="O43" s="511" t="s">
        <v>807</v>
      </c>
      <c r="P43" s="434" t="s">
        <v>808</v>
      </c>
      <c r="Q43" s="433" t="s">
        <v>809</v>
      </c>
      <c r="R43" s="433" t="s">
        <v>810</v>
      </c>
      <c r="S43" s="435"/>
    </row>
    <row r="44" spans="1:19" x14ac:dyDescent="0.25">
      <c r="A44" s="223" t="s">
        <v>811</v>
      </c>
      <c r="B44" s="433" t="s">
        <v>812</v>
      </c>
      <c r="C44" s="434" t="s">
        <v>813</v>
      </c>
      <c r="D44" s="433" t="s">
        <v>814</v>
      </c>
      <c r="E44" s="433" t="s">
        <v>815</v>
      </c>
      <c r="F44" s="433" t="s">
        <v>816</v>
      </c>
      <c r="G44" s="433" t="s">
        <v>817</v>
      </c>
      <c r="H44" s="434" t="s">
        <v>818</v>
      </c>
      <c r="I44" s="434"/>
      <c r="J44" s="434" t="s">
        <v>819</v>
      </c>
      <c r="K44" s="434" t="s">
        <v>820</v>
      </c>
      <c r="L44" s="434"/>
      <c r="M44" s="434" t="s">
        <v>821</v>
      </c>
      <c r="N44" s="434" t="s">
        <v>822</v>
      </c>
      <c r="O44" s="511" t="s">
        <v>823</v>
      </c>
      <c r="P44" s="434" t="s">
        <v>3332</v>
      </c>
      <c r="Q44" s="433"/>
      <c r="R44" s="433" t="s">
        <v>824</v>
      </c>
      <c r="S44" s="435"/>
    </row>
    <row r="45" spans="1:19" x14ac:dyDescent="0.25">
      <c r="A45" s="223" t="s">
        <v>825</v>
      </c>
      <c r="B45" s="433" t="s">
        <v>826</v>
      </c>
      <c r="C45" s="434"/>
      <c r="D45" s="433"/>
      <c r="E45" s="433"/>
      <c r="F45" s="433"/>
      <c r="G45" s="433" t="s">
        <v>827</v>
      </c>
      <c r="H45" s="434"/>
      <c r="I45" s="434"/>
      <c r="J45" s="434"/>
      <c r="K45" s="434" t="s">
        <v>828</v>
      </c>
      <c r="L45" s="434"/>
      <c r="M45" s="434"/>
      <c r="N45" s="434" t="s">
        <v>829</v>
      </c>
      <c r="O45" s="511" t="s">
        <v>830</v>
      </c>
      <c r="P45" s="434"/>
      <c r="Q45" s="433"/>
      <c r="R45" s="433" t="s">
        <v>672</v>
      </c>
      <c r="S45" s="435"/>
    </row>
    <row r="46" spans="1:19" x14ac:dyDescent="0.25">
      <c r="A46" s="223" t="s">
        <v>831</v>
      </c>
      <c r="B46" s="433"/>
      <c r="C46" s="434"/>
      <c r="D46" s="433"/>
      <c r="E46" s="433"/>
      <c r="F46" s="433"/>
      <c r="G46" s="433"/>
      <c r="H46" s="434"/>
      <c r="I46" s="434"/>
      <c r="J46" s="434"/>
      <c r="K46" s="434" t="s">
        <v>832</v>
      </c>
      <c r="L46" s="434"/>
      <c r="M46" s="434"/>
      <c r="N46" s="434" t="s">
        <v>833</v>
      </c>
      <c r="O46" s="434"/>
      <c r="P46" s="434"/>
      <c r="Q46" s="433"/>
      <c r="R46" s="433"/>
      <c r="S46" s="435"/>
    </row>
    <row r="47" spans="1:19" x14ac:dyDescent="0.25">
      <c r="B47" s="433"/>
      <c r="C47" s="434"/>
      <c r="D47" s="433"/>
      <c r="E47" s="433"/>
      <c r="F47" s="433"/>
      <c r="G47" s="433"/>
      <c r="H47" s="434"/>
      <c r="I47" s="434"/>
      <c r="J47" s="434"/>
      <c r="K47" s="434"/>
      <c r="L47" s="434"/>
      <c r="M47" s="434"/>
      <c r="N47" s="434"/>
      <c r="O47" s="434"/>
      <c r="P47" s="434"/>
      <c r="Q47" s="433"/>
      <c r="R47" s="433"/>
      <c r="S47" s="435"/>
    </row>
    <row r="48" spans="1:19" s="439" customFormat="1" x14ac:dyDescent="0.25">
      <c r="A48" s="430"/>
      <c r="B48" s="436"/>
      <c r="C48" s="437"/>
      <c r="D48" s="436"/>
      <c r="E48" s="436"/>
      <c r="F48" s="436"/>
      <c r="G48" s="436"/>
      <c r="H48" s="437"/>
      <c r="I48" s="437"/>
      <c r="J48" s="437"/>
      <c r="K48" s="437"/>
      <c r="L48" s="437"/>
      <c r="M48" s="437"/>
      <c r="N48" s="437"/>
      <c r="O48" s="437"/>
      <c r="P48" s="437"/>
      <c r="Q48" s="436"/>
      <c r="R48" s="436"/>
      <c r="S48" s="438"/>
    </row>
    <row r="49" spans="1:19" x14ac:dyDescent="0.25">
      <c r="A49" s="223" t="s">
        <v>834</v>
      </c>
      <c r="B49" s="433" t="s">
        <v>835</v>
      </c>
      <c r="C49" s="434"/>
      <c r="D49" s="433"/>
      <c r="E49" s="433"/>
      <c r="F49" s="433"/>
      <c r="G49" s="433"/>
      <c r="H49" s="434" t="s">
        <v>836</v>
      </c>
      <c r="I49" s="434"/>
      <c r="J49" s="434"/>
      <c r="K49" s="434"/>
      <c r="L49" s="434"/>
      <c r="M49" s="434" t="s">
        <v>837</v>
      </c>
      <c r="N49" s="434"/>
      <c r="O49" s="434"/>
      <c r="P49" s="434"/>
      <c r="Q49" s="433"/>
      <c r="R49" s="433"/>
      <c r="S49" s="435"/>
    </row>
    <row r="50" spans="1:19" x14ac:dyDescent="0.25">
      <c r="B50" s="433"/>
      <c r="C50" s="434" t="s">
        <v>146</v>
      </c>
      <c r="D50" s="433"/>
      <c r="E50" s="433"/>
      <c r="F50" s="433"/>
      <c r="G50" s="433"/>
      <c r="H50" s="434" t="s">
        <v>838</v>
      </c>
      <c r="I50" s="434"/>
      <c r="J50" s="434"/>
      <c r="K50" s="434"/>
      <c r="L50" s="434"/>
      <c r="M50" s="434"/>
      <c r="N50" s="434"/>
      <c r="O50" s="434"/>
      <c r="P50" s="434"/>
      <c r="Q50" s="433"/>
      <c r="R50" s="433"/>
      <c r="S50" s="435"/>
    </row>
    <row r="51" spans="1:19" x14ac:dyDescent="0.25">
      <c r="B51" s="433"/>
      <c r="C51" s="434"/>
      <c r="D51" s="433"/>
      <c r="E51" s="433"/>
      <c r="F51" s="433"/>
      <c r="G51" s="433"/>
      <c r="H51" s="434" t="s">
        <v>839</v>
      </c>
      <c r="I51" s="434"/>
      <c r="J51" s="434"/>
      <c r="K51" s="434"/>
      <c r="L51" s="434"/>
      <c r="M51" s="434"/>
      <c r="N51" s="434"/>
      <c r="O51" s="434"/>
      <c r="P51" s="434"/>
      <c r="Q51" s="433"/>
      <c r="R51" s="433"/>
      <c r="S51" s="435"/>
    </row>
    <row r="52" spans="1:19" s="439" customFormat="1" x14ac:dyDescent="0.25">
      <c r="A52" s="430"/>
      <c r="B52" s="436"/>
      <c r="C52" s="437"/>
      <c r="D52" s="436"/>
      <c r="E52" s="436"/>
      <c r="F52" s="438"/>
      <c r="G52" s="436"/>
      <c r="H52" s="437" t="s">
        <v>840</v>
      </c>
      <c r="I52" s="437"/>
      <c r="J52" s="437"/>
      <c r="K52" s="437"/>
      <c r="L52" s="437"/>
      <c r="M52" s="437"/>
      <c r="N52" s="437"/>
      <c r="O52" s="437"/>
      <c r="P52" s="437"/>
      <c r="Q52" s="436"/>
      <c r="R52" s="436"/>
      <c r="S52" s="438"/>
    </row>
    <row r="53" spans="1:19" x14ac:dyDescent="0.25">
      <c r="A53" s="223" t="s">
        <v>841</v>
      </c>
      <c r="F53" s="441" t="s">
        <v>842</v>
      </c>
      <c r="H53" s="442" t="s">
        <v>843</v>
      </c>
      <c r="M53" s="442" t="s">
        <v>844</v>
      </c>
    </row>
    <row r="54" spans="1:19" x14ac:dyDescent="0.25">
      <c r="H54" s="442" t="s">
        <v>845</v>
      </c>
      <c r="M54" s="442" t="s">
        <v>846</v>
      </c>
    </row>
    <row r="55" spans="1:19" x14ac:dyDescent="0.25">
      <c r="H55" s="442" t="s">
        <v>847</v>
      </c>
      <c r="M55" s="442" t="s">
        <v>848</v>
      </c>
    </row>
    <row r="56" spans="1:19" x14ac:dyDescent="0.25">
      <c r="H56" s="442" t="s">
        <v>849</v>
      </c>
      <c r="M56" s="442" t="s">
        <v>850</v>
      </c>
    </row>
    <row r="57" spans="1:19" x14ac:dyDescent="0.25">
      <c r="H57" s="442" t="s">
        <v>851</v>
      </c>
      <c r="M57" s="442" t="s">
        <v>852</v>
      </c>
    </row>
    <row r="58" spans="1:19" x14ac:dyDescent="0.25">
      <c r="H58" s="442" t="s">
        <v>853</v>
      </c>
      <c r="M58" s="442" t="s">
        <v>854</v>
      </c>
    </row>
    <row r="59" spans="1:19" x14ac:dyDescent="0.25">
      <c r="H59" s="442" t="s">
        <v>855</v>
      </c>
      <c r="M59" s="442" t="s">
        <v>856</v>
      </c>
    </row>
    <row r="60" spans="1:19" x14ac:dyDescent="0.25">
      <c r="A60" s="223" t="s">
        <v>857</v>
      </c>
      <c r="H60" s="442" t="s">
        <v>858</v>
      </c>
      <c r="M60" s="442" t="s">
        <v>859</v>
      </c>
    </row>
    <row r="61" spans="1:19" x14ac:dyDescent="0.25">
      <c r="A61" s="223" t="s">
        <v>860</v>
      </c>
      <c r="H61" s="442" t="s">
        <v>861</v>
      </c>
      <c r="M61" s="442" t="s">
        <v>862</v>
      </c>
    </row>
    <row r="62" spans="1:19" x14ac:dyDescent="0.25">
      <c r="A62" s="223" t="s">
        <v>863</v>
      </c>
      <c r="H62" s="442" t="s">
        <v>864</v>
      </c>
      <c r="M62" s="442" t="s">
        <v>865</v>
      </c>
    </row>
    <row r="63" spans="1:19" x14ac:dyDescent="0.25">
      <c r="H63" s="442" t="s">
        <v>866</v>
      </c>
      <c r="M63" s="442" t="s">
        <v>867</v>
      </c>
    </row>
    <row r="64" spans="1:19" x14ac:dyDescent="0.25">
      <c r="H64" s="442" t="s">
        <v>868</v>
      </c>
      <c r="M64" s="442" t="s">
        <v>869</v>
      </c>
    </row>
    <row r="65" spans="1:18" x14ac:dyDescent="0.25">
      <c r="H65" s="442" t="s">
        <v>870</v>
      </c>
      <c r="M65" s="442" t="s">
        <v>871</v>
      </c>
      <c r="N65"/>
      <c r="O65"/>
      <c r="P65"/>
      <c r="Q65"/>
      <c r="R65"/>
    </row>
    <row r="66" spans="1:18" x14ac:dyDescent="0.25">
      <c r="H66" s="442" t="s">
        <v>1685</v>
      </c>
      <c r="N66"/>
      <c r="O66"/>
      <c r="P66"/>
      <c r="Q66"/>
      <c r="R66"/>
    </row>
    <row r="67" spans="1:18" x14ac:dyDescent="0.25">
      <c r="H67" s="442" t="s">
        <v>872</v>
      </c>
      <c r="N67"/>
      <c r="O67"/>
      <c r="P67"/>
      <c r="Q67"/>
      <c r="R67"/>
    </row>
    <row r="68" spans="1:18" x14ac:dyDescent="0.25">
      <c r="H68" s="442" t="s">
        <v>873</v>
      </c>
      <c r="N68"/>
      <c r="O68"/>
      <c r="P68"/>
      <c r="Q68"/>
      <c r="R68"/>
    </row>
    <row r="69" spans="1:18" x14ac:dyDescent="0.25">
      <c r="H69" s="442" t="s">
        <v>870</v>
      </c>
      <c r="N69"/>
      <c r="O69"/>
      <c r="P69"/>
      <c r="Q69"/>
      <c r="R69"/>
    </row>
    <row r="70" spans="1:18" x14ac:dyDescent="0.25">
      <c r="H70" s="442" t="s">
        <v>874</v>
      </c>
      <c r="N70"/>
      <c r="O70"/>
      <c r="P70"/>
      <c r="Q70"/>
      <c r="R70"/>
    </row>
    <row r="71" spans="1:18" x14ac:dyDescent="0.25">
      <c r="A71" s="223" t="s">
        <v>875</v>
      </c>
      <c r="N71"/>
      <c r="O71"/>
      <c r="P71"/>
      <c r="Q71"/>
      <c r="R71"/>
    </row>
    <row r="72" spans="1:18" x14ac:dyDescent="0.25">
      <c r="A72" s="223" t="s">
        <v>876</v>
      </c>
      <c r="N72"/>
      <c r="O72"/>
      <c r="P72"/>
      <c r="Q72"/>
      <c r="R72"/>
    </row>
    <row r="73" spans="1:18" x14ac:dyDescent="0.25">
      <c r="A73" s="223" t="s">
        <v>877</v>
      </c>
      <c r="N73"/>
      <c r="O73"/>
      <c r="P73"/>
      <c r="Q73"/>
      <c r="R73"/>
    </row>
    <row r="74" spans="1:18" x14ac:dyDescent="0.25">
      <c r="A74" s="223" t="s">
        <v>878</v>
      </c>
      <c r="N74"/>
      <c r="O74"/>
      <c r="P74"/>
      <c r="Q74"/>
      <c r="R74"/>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138"/>
  <sheetViews>
    <sheetView workbookViewId="0">
      <selection activeCell="K179" sqref="K179"/>
    </sheetView>
  </sheetViews>
  <sheetFormatPr defaultRowHeight="12.75" x14ac:dyDescent="0.2"/>
  <cols>
    <col min="1" max="1" width="3" style="211" bestFit="1" customWidth="1"/>
    <col min="2" max="2" width="28.28515625" style="211" bestFit="1" customWidth="1"/>
    <col min="3" max="4" width="28.140625" customWidth="1"/>
    <col min="5" max="6" width="29" customWidth="1"/>
    <col min="7" max="7" width="51.85546875" bestFit="1" customWidth="1"/>
    <col min="8" max="8" width="11.42578125" customWidth="1"/>
  </cols>
  <sheetData>
    <row r="1" spans="1:8" ht="18" x14ac:dyDescent="0.25">
      <c r="B1" s="179" t="s">
        <v>286</v>
      </c>
    </row>
    <row r="2" spans="1:8" x14ac:dyDescent="0.2">
      <c r="C2" s="569" t="s">
        <v>3024</v>
      </c>
    </row>
    <row r="3" spans="1:8" x14ac:dyDescent="0.2">
      <c r="C3" s="62" t="s">
        <v>262</v>
      </c>
      <c r="D3" s="62"/>
      <c r="E3" s="62" t="s">
        <v>260</v>
      </c>
      <c r="F3" s="62"/>
      <c r="G3" s="62" t="s">
        <v>261</v>
      </c>
      <c r="H3" s="62"/>
    </row>
    <row r="5" spans="1:8" x14ac:dyDescent="0.2">
      <c r="A5" s="211">
        <v>1</v>
      </c>
      <c r="B5" s="230" t="s">
        <v>6</v>
      </c>
      <c r="C5" s="224" t="s">
        <v>263</v>
      </c>
      <c r="D5" s="224" t="s">
        <v>263</v>
      </c>
      <c r="E5" s="226" t="s">
        <v>1449</v>
      </c>
      <c r="F5" s="228"/>
      <c r="G5" s="228" t="s">
        <v>288</v>
      </c>
      <c r="H5" s="61"/>
    </row>
    <row r="6" spans="1:8" x14ac:dyDescent="0.2">
      <c r="A6" s="211">
        <v>2</v>
      </c>
      <c r="B6" s="230" t="s">
        <v>898</v>
      </c>
      <c r="C6" s="569" t="s">
        <v>3029</v>
      </c>
      <c r="D6" s="224"/>
      <c r="E6" s="569" t="s">
        <v>3023</v>
      </c>
      <c r="F6" s="228" t="s">
        <v>282</v>
      </c>
      <c r="G6" s="569" t="s">
        <v>282</v>
      </c>
    </row>
    <row r="7" spans="1:8" x14ac:dyDescent="0.2">
      <c r="A7" s="211">
        <v>3</v>
      </c>
      <c r="B7" s="230" t="s">
        <v>136</v>
      </c>
      <c r="C7" s="569" t="s">
        <v>3027</v>
      </c>
      <c r="D7" s="224"/>
      <c r="E7" s="569" t="s">
        <v>3030</v>
      </c>
      <c r="F7" s="228" t="s">
        <v>281</v>
      </c>
      <c r="G7" s="569" t="s">
        <v>3028</v>
      </c>
    </row>
    <row r="8" spans="1:8" x14ac:dyDescent="0.2">
      <c r="A8" s="211">
        <v>4</v>
      </c>
      <c r="B8" s="230" t="s">
        <v>0</v>
      </c>
      <c r="C8" s="569" t="s">
        <v>264</v>
      </c>
      <c r="D8" s="224"/>
      <c r="E8" s="569" t="s">
        <v>3026</v>
      </c>
      <c r="F8" s="228" t="s">
        <v>3025</v>
      </c>
      <c r="G8" s="569" t="s">
        <v>3057</v>
      </c>
      <c r="H8" s="61"/>
    </row>
    <row r="9" spans="1:8" x14ac:dyDescent="0.2">
      <c r="A9" s="211">
        <v>5</v>
      </c>
      <c r="B9" s="230" t="s">
        <v>4</v>
      </c>
      <c r="C9" s="224" t="s">
        <v>266</v>
      </c>
      <c r="D9" s="224"/>
      <c r="E9" s="226" t="s">
        <v>295</v>
      </c>
      <c r="F9" s="228"/>
      <c r="G9" s="229" t="s">
        <v>525</v>
      </c>
    </row>
    <row r="10" spans="1:8" x14ac:dyDescent="0.2">
      <c r="A10" s="211">
        <v>6</v>
      </c>
      <c r="B10" s="230" t="s">
        <v>2</v>
      </c>
      <c r="C10" s="224" t="s">
        <v>265</v>
      </c>
      <c r="D10" s="224"/>
      <c r="E10" s="226" t="s">
        <v>320</v>
      </c>
      <c r="F10" s="228"/>
      <c r="G10" s="228" t="s">
        <v>2315</v>
      </c>
      <c r="H10" s="61"/>
    </row>
    <row r="11" spans="1:8" x14ac:dyDescent="0.2">
      <c r="A11" s="211">
        <v>7</v>
      </c>
      <c r="B11" s="230" t="s">
        <v>3</v>
      </c>
      <c r="C11" s="224" t="s">
        <v>267</v>
      </c>
      <c r="D11" s="224"/>
      <c r="E11" s="226" t="s">
        <v>267</v>
      </c>
      <c r="F11" s="228"/>
      <c r="G11" s="228" t="s">
        <v>1448</v>
      </c>
    </row>
    <row r="12" spans="1:8" x14ac:dyDescent="0.2">
      <c r="A12" s="211">
        <v>8</v>
      </c>
      <c r="B12" s="230" t="s">
        <v>1463</v>
      </c>
      <c r="C12" s="224" t="s">
        <v>269</v>
      </c>
      <c r="D12" s="224"/>
      <c r="E12" s="226" t="s">
        <v>279</v>
      </c>
      <c r="F12" s="228"/>
      <c r="G12" s="229" t="s">
        <v>282</v>
      </c>
    </row>
    <row r="13" spans="1:8" x14ac:dyDescent="0.2">
      <c r="A13" s="211">
        <v>9</v>
      </c>
      <c r="B13" s="230" t="s">
        <v>5</v>
      </c>
      <c r="C13" s="224" t="s">
        <v>1611</v>
      </c>
      <c r="D13" s="224"/>
      <c r="E13" s="227"/>
      <c r="F13" s="229"/>
      <c r="G13" s="229"/>
    </row>
    <row r="14" spans="1:8" x14ac:dyDescent="0.2">
      <c r="A14" s="211">
        <v>10</v>
      </c>
      <c r="B14" s="230" t="s">
        <v>85</v>
      </c>
      <c r="C14" s="224" t="s">
        <v>268</v>
      </c>
      <c r="D14" s="224"/>
      <c r="E14" s="227" t="s">
        <v>268</v>
      </c>
      <c r="F14" s="229"/>
      <c r="G14" s="229" t="s">
        <v>85</v>
      </c>
    </row>
    <row r="15" spans="1:8" x14ac:dyDescent="0.2">
      <c r="A15" s="211">
        <v>11</v>
      </c>
      <c r="B15" s="230" t="s">
        <v>252</v>
      </c>
      <c r="C15" s="224"/>
      <c r="D15" s="224"/>
      <c r="E15" s="226"/>
      <c r="F15" s="228"/>
      <c r="G15" s="229"/>
    </row>
    <row r="16" spans="1:8" x14ac:dyDescent="0.2">
      <c r="A16" s="211">
        <v>12</v>
      </c>
      <c r="B16" s="230" t="s">
        <v>7</v>
      </c>
      <c r="C16" s="224" t="s">
        <v>270</v>
      </c>
      <c r="D16" s="224"/>
      <c r="E16" s="227" t="s">
        <v>283</v>
      </c>
      <c r="F16" s="229"/>
      <c r="G16" s="229" t="s">
        <v>284</v>
      </c>
    </row>
    <row r="17" spans="1:8" x14ac:dyDescent="0.2">
      <c r="A17" s="211">
        <v>13</v>
      </c>
      <c r="B17" s="230" t="s">
        <v>113</v>
      </c>
      <c r="C17" s="224" t="s">
        <v>271</v>
      </c>
      <c r="D17" s="224"/>
      <c r="E17" s="226" t="s">
        <v>512</v>
      </c>
      <c r="F17" s="228"/>
      <c r="G17" s="229" t="s">
        <v>285</v>
      </c>
      <c r="H17" s="61"/>
    </row>
    <row r="18" spans="1:8" x14ac:dyDescent="0.2">
      <c r="A18" s="211">
        <v>14</v>
      </c>
      <c r="B18" s="230" t="s">
        <v>526</v>
      </c>
      <c r="C18" s="224" t="s">
        <v>296</v>
      </c>
      <c r="D18" s="224"/>
      <c r="E18" s="227" t="s">
        <v>299</v>
      </c>
      <c r="F18" s="229"/>
      <c r="G18" s="228" t="s">
        <v>289</v>
      </c>
      <c r="H18" s="61"/>
    </row>
    <row r="19" spans="1:8" x14ac:dyDescent="0.2">
      <c r="A19" s="211">
        <v>15</v>
      </c>
      <c r="B19" s="230" t="s">
        <v>10</v>
      </c>
      <c r="C19" s="224" t="s">
        <v>272</v>
      </c>
      <c r="D19" s="224"/>
      <c r="E19" s="227"/>
      <c r="F19" s="229"/>
      <c r="G19" s="228" t="s">
        <v>287</v>
      </c>
      <c r="H19" s="61"/>
    </row>
    <row r="20" spans="1:8" x14ac:dyDescent="0.2">
      <c r="A20" s="211">
        <v>16</v>
      </c>
      <c r="B20" s="230" t="s">
        <v>882</v>
      </c>
      <c r="C20" s="224" t="s">
        <v>1728</v>
      </c>
      <c r="D20" s="224"/>
      <c r="E20" s="227"/>
      <c r="F20" s="229"/>
      <c r="G20" s="228" t="s">
        <v>1466</v>
      </c>
      <c r="H20" s="61"/>
    </row>
    <row r="21" spans="1:8" x14ac:dyDescent="0.2">
      <c r="A21" s="211">
        <v>17</v>
      </c>
      <c r="B21" s="230" t="s">
        <v>1464</v>
      </c>
      <c r="C21" s="224" t="s">
        <v>272</v>
      </c>
      <c r="D21" s="224"/>
      <c r="E21" s="227" t="s">
        <v>1494</v>
      </c>
      <c r="F21" s="229"/>
      <c r="G21" s="228"/>
      <c r="H21" s="61"/>
    </row>
    <row r="22" spans="1:8" x14ac:dyDescent="0.2">
      <c r="A22" s="211">
        <v>18</v>
      </c>
      <c r="B22" s="230" t="s">
        <v>11</v>
      </c>
      <c r="C22" s="224" t="s">
        <v>273</v>
      </c>
      <c r="D22" s="224"/>
      <c r="E22" s="227" t="s">
        <v>316</v>
      </c>
      <c r="F22" s="229"/>
      <c r="G22" s="228" t="s">
        <v>294</v>
      </c>
      <c r="H22" s="61"/>
    </row>
    <row r="23" spans="1:8" x14ac:dyDescent="0.2">
      <c r="A23" s="211">
        <v>19</v>
      </c>
      <c r="B23" s="230" t="s">
        <v>83</v>
      </c>
      <c r="C23" s="224" t="s">
        <v>274</v>
      </c>
      <c r="D23" s="224"/>
      <c r="E23" s="227" t="s">
        <v>297</v>
      </c>
      <c r="F23" s="229"/>
      <c r="G23" s="228" t="s">
        <v>290</v>
      </c>
      <c r="H23" s="61"/>
    </row>
    <row r="24" spans="1:8" x14ac:dyDescent="0.2">
      <c r="A24" s="211">
        <v>20</v>
      </c>
      <c r="B24" s="230" t="s">
        <v>883</v>
      </c>
      <c r="C24" s="224"/>
      <c r="D24" s="224"/>
      <c r="E24" s="227"/>
      <c r="F24" s="229"/>
      <c r="G24" s="228"/>
      <c r="H24" s="61"/>
    </row>
    <row r="25" spans="1:8" x14ac:dyDescent="0.2">
      <c r="A25" s="211">
        <v>21</v>
      </c>
      <c r="B25" s="230" t="s">
        <v>194</v>
      </c>
      <c r="C25" s="224" t="s">
        <v>275</v>
      </c>
      <c r="D25" s="224"/>
      <c r="E25" s="227"/>
      <c r="F25" s="229"/>
      <c r="G25" s="228" t="s">
        <v>291</v>
      </c>
      <c r="H25" s="61"/>
    </row>
    <row r="26" spans="1:8" x14ac:dyDescent="0.2">
      <c r="A26" s="211">
        <v>22</v>
      </c>
      <c r="B26" s="230" t="s">
        <v>112</v>
      </c>
      <c r="C26" s="224" t="s">
        <v>318</v>
      </c>
      <c r="D26" s="224"/>
      <c r="E26" s="227" t="s">
        <v>276</v>
      </c>
      <c r="F26" s="229"/>
      <c r="G26" s="228" t="s">
        <v>292</v>
      </c>
    </row>
    <row r="27" spans="1:8" x14ac:dyDescent="0.2">
      <c r="A27" s="211">
        <v>23</v>
      </c>
      <c r="B27" s="230" t="s">
        <v>887</v>
      </c>
      <c r="C27" s="224"/>
      <c r="D27" s="224"/>
      <c r="E27" s="227"/>
      <c r="F27" s="229"/>
      <c r="G27" s="228" t="s">
        <v>1674</v>
      </c>
    </row>
    <row r="28" spans="1:8" x14ac:dyDescent="0.2">
      <c r="A28" s="211">
        <v>24</v>
      </c>
      <c r="B28" s="230" t="s">
        <v>886</v>
      </c>
      <c r="C28" s="224"/>
      <c r="D28" s="224"/>
      <c r="E28" s="227"/>
      <c r="F28" s="229"/>
      <c r="G28" s="228" t="s">
        <v>1675</v>
      </c>
    </row>
    <row r="29" spans="1:8" x14ac:dyDescent="0.2">
      <c r="A29" s="211">
        <v>25</v>
      </c>
      <c r="B29" s="230" t="s">
        <v>885</v>
      </c>
      <c r="C29" s="224"/>
      <c r="D29" s="224"/>
      <c r="E29" s="227"/>
      <c r="F29" s="229"/>
      <c r="G29" s="228" t="s">
        <v>1676</v>
      </c>
    </row>
    <row r="30" spans="1:8" x14ac:dyDescent="0.2">
      <c r="A30" s="211">
        <v>26</v>
      </c>
      <c r="B30" s="230" t="s">
        <v>884</v>
      </c>
      <c r="C30" s="224"/>
      <c r="D30" s="224"/>
      <c r="E30" s="227"/>
      <c r="F30" s="229"/>
      <c r="G30" s="228" t="s">
        <v>884</v>
      </c>
    </row>
    <row r="31" spans="1:8" x14ac:dyDescent="0.2">
      <c r="A31" s="211">
        <v>27</v>
      </c>
      <c r="B31" s="230" t="s">
        <v>1465</v>
      </c>
      <c r="C31" s="224" t="s">
        <v>277</v>
      </c>
      <c r="D31" s="224"/>
      <c r="E31" s="227"/>
      <c r="F31" s="229"/>
      <c r="G31" s="228"/>
    </row>
    <row r="32" spans="1:8" x14ac:dyDescent="0.2">
      <c r="A32" s="211">
        <v>28</v>
      </c>
      <c r="B32" s="230" t="s">
        <v>114</v>
      </c>
      <c r="C32" s="224" t="s">
        <v>278</v>
      </c>
      <c r="D32" s="224"/>
      <c r="E32" s="227"/>
      <c r="F32" s="229"/>
      <c r="G32" s="228" t="s">
        <v>293</v>
      </c>
    </row>
    <row r="33" spans="2:8" x14ac:dyDescent="0.2">
      <c r="B33" s="230" t="s">
        <v>15</v>
      </c>
      <c r="C33" s="225"/>
      <c r="D33" s="225"/>
      <c r="E33" s="227"/>
      <c r="F33" s="229"/>
      <c r="G33" s="229"/>
    </row>
    <row r="34" spans="2:8" x14ac:dyDescent="0.2">
      <c r="B34" s="230" t="s">
        <v>16</v>
      </c>
      <c r="C34" s="225"/>
      <c r="D34" s="225"/>
      <c r="E34" s="227"/>
      <c r="F34" s="229"/>
      <c r="G34" s="229"/>
    </row>
    <row r="36" spans="2:8" x14ac:dyDescent="0.2">
      <c r="B36" s="212" t="s">
        <v>298</v>
      </c>
    </row>
    <row r="39" spans="2:8" x14ac:dyDescent="0.2">
      <c r="B39" s="230" t="s">
        <v>1470</v>
      </c>
      <c r="C39" s="61" t="s">
        <v>1471</v>
      </c>
      <c r="D39" s="61"/>
      <c r="E39" s="61" t="s">
        <v>1472</v>
      </c>
      <c r="F39" s="61"/>
      <c r="G39" s="61" t="s">
        <v>1480</v>
      </c>
      <c r="H39" s="61" t="s">
        <v>1481</v>
      </c>
    </row>
    <row r="40" spans="2:8" x14ac:dyDescent="0.2">
      <c r="B40" s="485" t="s">
        <v>1490</v>
      </c>
      <c r="C40" s="61" t="s">
        <v>1473</v>
      </c>
      <c r="D40" s="61"/>
      <c r="E40" s="61" t="s">
        <v>1476</v>
      </c>
      <c r="F40" s="61"/>
      <c r="G40" s="61" t="s">
        <v>1479</v>
      </c>
      <c r="H40" s="61" t="s">
        <v>1482</v>
      </c>
    </row>
    <row r="41" spans="2:8" x14ac:dyDescent="0.2">
      <c r="B41" s="485" t="s">
        <v>1491</v>
      </c>
      <c r="C41" s="61" t="s">
        <v>1474</v>
      </c>
      <c r="D41" s="61"/>
      <c r="E41" s="61" t="s">
        <v>1477</v>
      </c>
      <c r="F41" s="61"/>
      <c r="G41" s="61" t="s">
        <v>1479</v>
      </c>
      <c r="H41" s="61" t="s">
        <v>1482</v>
      </c>
    </row>
    <row r="42" spans="2:8" x14ac:dyDescent="0.2">
      <c r="B42" s="485" t="s">
        <v>1492</v>
      </c>
      <c r="C42" s="61" t="s">
        <v>1475</v>
      </c>
      <c r="D42" s="61"/>
      <c r="E42" s="61" t="s">
        <v>1478</v>
      </c>
      <c r="F42" s="61"/>
      <c r="G42" s="61" t="s">
        <v>1479</v>
      </c>
      <c r="H42" s="61" t="s">
        <v>1482</v>
      </c>
    </row>
    <row r="43" spans="2:8" x14ac:dyDescent="0.2">
      <c r="E43" t="s">
        <v>1140</v>
      </c>
    </row>
    <row r="44" spans="2:8" x14ac:dyDescent="0.2">
      <c r="B44" s="485" t="s">
        <v>1489</v>
      </c>
      <c r="C44" s="61" t="s">
        <v>1485</v>
      </c>
      <c r="D44" s="61"/>
      <c r="E44" s="61" t="s">
        <v>1486</v>
      </c>
      <c r="F44" s="61"/>
      <c r="G44" s="61" t="s">
        <v>1488</v>
      </c>
      <c r="H44" t="s">
        <v>1487</v>
      </c>
    </row>
    <row r="45" spans="2:8" x14ac:dyDescent="0.2">
      <c r="B45" s="485" t="s">
        <v>1493</v>
      </c>
      <c r="C45" s="61" t="s">
        <v>1474</v>
      </c>
      <c r="D45" s="61"/>
      <c r="E45" s="61" t="s">
        <v>1483</v>
      </c>
      <c r="F45" s="61"/>
      <c r="G45" s="61" t="s">
        <v>284</v>
      </c>
      <c r="H45" t="s">
        <v>1484</v>
      </c>
    </row>
    <row r="51" spans="2:7" x14ac:dyDescent="0.2">
      <c r="B51" s="230" t="s">
        <v>1953</v>
      </c>
    </row>
    <row r="52" spans="2:7" x14ac:dyDescent="0.2">
      <c r="B52" s="485" t="s">
        <v>1954</v>
      </c>
      <c r="C52" s="61" t="s">
        <v>1981</v>
      </c>
      <c r="D52" t="s">
        <v>3243</v>
      </c>
      <c r="E52" s="61" t="s">
        <v>2007</v>
      </c>
      <c r="F52" s="61"/>
      <c r="G52" s="61" t="s">
        <v>2033</v>
      </c>
    </row>
    <row r="53" spans="2:7" x14ac:dyDescent="0.2">
      <c r="B53" s="485" t="s">
        <v>1955</v>
      </c>
      <c r="C53" s="61" t="s">
        <v>267</v>
      </c>
      <c r="D53" t="s">
        <v>3244</v>
      </c>
      <c r="E53" s="61" t="s">
        <v>2008</v>
      </c>
      <c r="F53" s="61"/>
      <c r="G53" s="61" t="s">
        <v>2034</v>
      </c>
    </row>
    <row r="54" spans="2:7" x14ac:dyDescent="0.2">
      <c r="B54" s="485" t="s">
        <v>1956</v>
      </c>
      <c r="C54" s="61" t="s">
        <v>1982</v>
      </c>
      <c r="D54" t="s">
        <v>3245</v>
      </c>
      <c r="E54" s="61" t="s">
        <v>2009</v>
      </c>
      <c r="F54" s="61"/>
      <c r="G54" s="61" t="s">
        <v>2035</v>
      </c>
    </row>
    <row r="55" spans="2:7" x14ac:dyDescent="0.2">
      <c r="B55" s="485" t="s">
        <v>1957</v>
      </c>
      <c r="C55" s="61" t="s">
        <v>1983</v>
      </c>
      <c r="D55" t="s">
        <v>3246</v>
      </c>
      <c r="E55" s="61" t="s">
        <v>2010</v>
      </c>
      <c r="F55" s="61"/>
      <c r="G55" s="61" t="s">
        <v>2036</v>
      </c>
    </row>
    <row r="56" spans="2:7" x14ac:dyDescent="0.2">
      <c r="B56" s="485" t="s">
        <v>1958</v>
      </c>
      <c r="C56" s="61" t="s">
        <v>1984</v>
      </c>
      <c r="D56" s="61"/>
      <c r="E56" s="61" t="s">
        <v>2474</v>
      </c>
      <c r="F56" s="61"/>
      <c r="G56" s="61" t="s">
        <v>2037</v>
      </c>
    </row>
    <row r="57" spans="2:7" x14ac:dyDescent="0.2">
      <c r="B57" s="485" t="s">
        <v>1959</v>
      </c>
      <c r="C57" s="61" t="s">
        <v>1985</v>
      </c>
      <c r="D57" s="61"/>
      <c r="E57" s="61" t="s">
        <v>2011</v>
      </c>
      <c r="F57" s="61"/>
      <c r="G57" s="61" t="s">
        <v>2038</v>
      </c>
    </row>
    <row r="58" spans="2:7" x14ac:dyDescent="0.2">
      <c r="B58" s="485" t="s">
        <v>1960</v>
      </c>
      <c r="C58" s="61" t="s">
        <v>1986</v>
      </c>
      <c r="D58" s="61"/>
      <c r="E58" s="61" t="s">
        <v>2012</v>
      </c>
      <c r="F58" s="61"/>
      <c r="G58" s="61" t="s">
        <v>2039</v>
      </c>
    </row>
    <row r="59" spans="2:7" x14ac:dyDescent="0.2">
      <c r="B59" s="485" t="s">
        <v>1961</v>
      </c>
      <c r="C59" s="61" t="s">
        <v>1987</v>
      </c>
      <c r="D59" s="61"/>
      <c r="E59" s="61" t="s">
        <v>2013</v>
      </c>
      <c r="F59" s="61"/>
      <c r="G59" s="61" t="s">
        <v>2040</v>
      </c>
    </row>
    <row r="60" spans="2:7" x14ac:dyDescent="0.2">
      <c r="B60" s="485" t="s">
        <v>1962</v>
      </c>
      <c r="C60" s="61" t="s">
        <v>1988</v>
      </c>
      <c r="D60" s="61"/>
      <c r="E60" s="61" t="s">
        <v>2014</v>
      </c>
      <c r="F60" s="61"/>
      <c r="G60" s="61" t="s">
        <v>2041</v>
      </c>
    </row>
    <row r="61" spans="2:7" x14ac:dyDescent="0.2">
      <c r="B61" s="485" t="s">
        <v>1963</v>
      </c>
      <c r="C61" s="61" t="s">
        <v>1989</v>
      </c>
      <c r="D61" s="61"/>
      <c r="E61" s="61" t="s">
        <v>2015</v>
      </c>
      <c r="F61" s="61"/>
      <c r="G61" s="61" t="s">
        <v>2042</v>
      </c>
    </row>
    <row r="62" spans="2:7" x14ac:dyDescent="0.2">
      <c r="B62" s="485" t="s">
        <v>1964</v>
      </c>
      <c r="C62" s="61" t="s">
        <v>1990</v>
      </c>
      <c r="D62" s="61"/>
      <c r="E62" s="61" t="s">
        <v>2016</v>
      </c>
      <c r="F62" s="61"/>
      <c r="G62" s="61" t="s">
        <v>2043</v>
      </c>
    </row>
    <row r="63" spans="2:7" x14ac:dyDescent="0.2">
      <c r="B63" s="552" t="s">
        <v>263</v>
      </c>
      <c r="C63" s="61" t="s">
        <v>1991</v>
      </c>
      <c r="D63" s="61"/>
      <c r="E63" s="61" t="s">
        <v>2017</v>
      </c>
      <c r="F63" s="61"/>
      <c r="G63" s="61" t="s">
        <v>2044</v>
      </c>
    </row>
    <row r="64" spans="2:7" x14ac:dyDescent="0.2">
      <c r="B64" s="485" t="s">
        <v>1965</v>
      </c>
      <c r="C64" s="61" t="s">
        <v>1992</v>
      </c>
      <c r="D64" s="61"/>
      <c r="E64" s="61" t="s">
        <v>2018</v>
      </c>
      <c r="F64" s="61"/>
      <c r="G64" s="61" t="s">
        <v>2045</v>
      </c>
    </row>
    <row r="65" spans="2:7" x14ac:dyDescent="0.2">
      <c r="B65" s="485" t="s">
        <v>1966</v>
      </c>
      <c r="C65" s="61" t="s">
        <v>1993</v>
      </c>
      <c r="D65" s="61"/>
      <c r="E65" s="61" t="s">
        <v>2019</v>
      </c>
      <c r="F65" s="61"/>
      <c r="G65" s="61" t="s">
        <v>2046</v>
      </c>
    </row>
    <row r="66" spans="2:7" x14ac:dyDescent="0.2">
      <c r="B66" s="485" t="s">
        <v>1967</v>
      </c>
      <c r="C66" s="61" t="s">
        <v>1994</v>
      </c>
      <c r="D66" s="61"/>
      <c r="E66" s="61" t="s">
        <v>2020</v>
      </c>
      <c r="F66" s="61"/>
      <c r="G66" s="61" t="s">
        <v>2047</v>
      </c>
    </row>
    <row r="67" spans="2:7" x14ac:dyDescent="0.2">
      <c r="B67" s="485" t="s">
        <v>1968</v>
      </c>
      <c r="C67" s="61" t="s">
        <v>1995</v>
      </c>
      <c r="D67" s="61"/>
      <c r="E67" s="61" t="s">
        <v>2021</v>
      </c>
      <c r="F67" s="61"/>
      <c r="G67" s="61" t="s">
        <v>2048</v>
      </c>
    </row>
    <row r="68" spans="2:7" x14ac:dyDescent="0.2">
      <c r="B68" s="485" t="s">
        <v>1969</v>
      </c>
      <c r="C68" s="61" t="s">
        <v>1996</v>
      </c>
      <c r="D68" s="61"/>
      <c r="E68" s="61" t="s">
        <v>2022</v>
      </c>
      <c r="F68" s="61"/>
      <c r="G68" s="61" t="s">
        <v>2049</v>
      </c>
    </row>
    <row r="69" spans="2:7" x14ac:dyDescent="0.2">
      <c r="B69" s="485" t="s">
        <v>1970</v>
      </c>
      <c r="C69" s="61" t="s">
        <v>1997</v>
      </c>
      <c r="D69" s="61"/>
      <c r="E69" s="553" t="s">
        <v>2023</v>
      </c>
      <c r="F69" s="553"/>
      <c r="G69" s="61" t="s">
        <v>2050</v>
      </c>
    </row>
    <row r="70" spans="2:7" x14ac:dyDescent="0.2">
      <c r="B70" s="485" t="s">
        <v>1971</v>
      </c>
      <c r="C70" s="61" t="s">
        <v>1998</v>
      </c>
      <c r="D70" s="61"/>
      <c r="E70" s="61" t="s">
        <v>2024</v>
      </c>
      <c r="F70" s="61"/>
      <c r="G70" s="61" t="s">
        <v>2051</v>
      </c>
    </row>
    <row r="71" spans="2:7" x14ac:dyDescent="0.2">
      <c r="B71" s="485" t="s">
        <v>1972</v>
      </c>
      <c r="C71" s="61" t="s">
        <v>1999</v>
      </c>
      <c r="D71" s="61"/>
      <c r="E71" s="61" t="s">
        <v>2025</v>
      </c>
      <c r="F71" s="61"/>
      <c r="G71" s="61" t="s">
        <v>2052</v>
      </c>
    </row>
    <row r="72" spans="2:7" x14ac:dyDescent="0.2">
      <c r="B72" s="485" t="s">
        <v>1973</v>
      </c>
      <c r="C72" s="61" t="s">
        <v>2000</v>
      </c>
      <c r="D72" s="61"/>
      <c r="E72" s="61" t="s">
        <v>2026</v>
      </c>
      <c r="F72" s="61"/>
      <c r="G72" s="61" t="s">
        <v>2053</v>
      </c>
    </row>
    <row r="73" spans="2:7" x14ac:dyDescent="0.2">
      <c r="B73" s="485" t="s">
        <v>1974</v>
      </c>
      <c r="C73" s="61" t="s">
        <v>2001</v>
      </c>
      <c r="D73" s="61"/>
      <c r="E73" s="61" t="s">
        <v>2027</v>
      </c>
      <c r="F73" s="61"/>
      <c r="G73" s="61" t="s">
        <v>2054</v>
      </c>
    </row>
    <row r="74" spans="2:7" x14ac:dyDescent="0.2">
      <c r="B74" s="485" t="s">
        <v>1975</v>
      </c>
      <c r="C74" s="61" t="s">
        <v>2002</v>
      </c>
      <c r="D74" s="61"/>
      <c r="E74" s="61" t="s">
        <v>2321</v>
      </c>
      <c r="F74" s="61"/>
      <c r="G74" s="61" t="s">
        <v>2055</v>
      </c>
    </row>
    <row r="75" spans="2:7" x14ac:dyDescent="0.2">
      <c r="B75" s="485" t="s">
        <v>1976</v>
      </c>
      <c r="C75" s="61" t="s">
        <v>2003</v>
      </c>
      <c r="D75" s="61"/>
      <c r="E75" s="61" t="s">
        <v>2028</v>
      </c>
      <c r="F75" s="61"/>
      <c r="G75" s="61" t="s">
        <v>2056</v>
      </c>
    </row>
    <row r="76" spans="2:7" x14ac:dyDescent="0.2">
      <c r="B76" s="485" t="s">
        <v>1977</v>
      </c>
      <c r="C76" s="61" t="s">
        <v>2004</v>
      </c>
      <c r="D76" s="61"/>
      <c r="E76" s="61" t="s">
        <v>2029</v>
      </c>
      <c r="F76" s="61"/>
    </row>
    <row r="77" spans="2:7" x14ac:dyDescent="0.2">
      <c r="B77" s="485" t="s">
        <v>1978</v>
      </c>
      <c r="C77" s="61" t="s">
        <v>2005</v>
      </c>
      <c r="D77" s="61"/>
      <c r="E77" s="61" t="s">
        <v>2030</v>
      </c>
      <c r="F77" s="61"/>
    </row>
    <row r="78" spans="2:7" x14ac:dyDescent="0.2">
      <c r="B78" s="485" t="s">
        <v>1979</v>
      </c>
      <c r="C78" s="61" t="s">
        <v>2006</v>
      </c>
      <c r="D78" s="61"/>
      <c r="E78" s="61" t="s">
        <v>2031</v>
      </c>
      <c r="F78" s="61"/>
    </row>
    <row r="79" spans="2:7" x14ac:dyDescent="0.2">
      <c r="B79" s="485" t="s">
        <v>1980</v>
      </c>
      <c r="E79" s="61" t="s">
        <v>2032</v>
      </c>
      <c r="F79" s="61"/>
    </row>
    <row r="82" spans="2:7" x14ac:dyDescent="0.2">
      <c r="B82" s="211" t="s">
        <v>2237</v>
      </c>
      <c r="C82" t="s">
        <v>2257</v>
      </c>
      <c r="E82" t="s">
        <v>2277</v>
      </c>
      <c r="G82" t="s">
        <v>2297</v>
      </c>
    </row>
    <row r="83" spans="2:7" x14ac:dyDescent="0.2">
      <c r="B83" s="211" t="s">
        <v>2238</v>
      </c>
      <c r="C83" t="s">
        <v>2258</v>
      </c>
      <c r="E83" t="s">
        <v>2278</v>
      </c>
      <c r="G83" t="s">
        <v>2298</v>
      </c>
    </row>
    <row r="84" spans="2:7" x14ac:dyDescent="0.2">
      <c r="B84" s="211" t="s">
        <v>2239</v>
      </c>
      <c r="C84" t="s">
        <v>2259</v>
      </c>
      <c r="E84" t="s">
        <v>2279</v>
      </c>
      <c r="G84" t="s">
        <v>2259</v>
      </c>
    </row>
    <row r="85" spans="2:7" x14ac:dyDescent="0.2">
      <c r="B85" s="211" t="s">
        <v>2240</v>
      </c>
      <c r="C85" t="s">
        <v>2260</v>
      </c>
      <c r="E85" t="s">
        <v>2280</v>
      </c>
      <c r="G85" t="s">
        <v>2299</v>
      </c>
    </row>
    <row r="86" spans="2:7" x14ac:dyDescent="0.2">
      <c r="B86" s="211" t="s">
        <v>2241</v>
      </c>
      <c r="C86" t="s">
        <v>2261</v>
      </c>
      <c r="E86" t="s">
        <v>2281</v>
      </c>
      <c r="G86" t="s">
        <v>2296</v>
      </c>
    </row>
    <row r="87" spans="2:7" x14ac:dyDescent="0.2">
      <c r="B87" s="211" t="s">
        <v>2242</v>
      </c>
      <c r="C87" t="s">
        <v>2262</v>
      </c>
      <c r="E87" t="s">
        <v>2282</v>
      </c>
      <c r="G87" t="s">
        <v>2300</v>
      </c>
    </row>
    <row r="88" spans="2:7" x14ac:dyDescent="0.2">
      <c r="B88" s="211" t="s">
        <v>2243</v>
      </c>
      <c r="C88" t="s">
        <v>2263</v>
      </c>
      <c r="E88" t="s">
        <v>2283</v>
      </c>
      <c r="G88" t="s">
        <v>2301</v>
      </c>
    </row>
    <row r="89" spans="2:7" x14ac:dyDescent="0.2">
      <c r="B89" s="211" t="s">
        <v>2244</v>
      </c>
      <c r="C89" t="s">
        <v>2264</v>
      </c>
      <c r="E89" t="s">
        <v>2284</v>
      </c>
      <c r="G89" t="s">
        <v>2302</v>
      </c>
    </row>
    <row r="90" spans="2:7" x14ac:dyDescent="0.2">
      <c r="B90" s="211" t="s">
        <v>2245</v>
      </c>
      <c r="C90" t="s">
        <v>2265</v>
      </c>
      <c r="E90" t="s">
        <v>2285</v>
      </c>
      <c r="G90" t="s">
        <v>2303</v>
      </c>
    </row>
    <row r="91" spans="2:7" x14ac:dyDescent="0.2">
      <c r="B91" s="211" t="s">
        <v>2246</v>
      </c>
      <c r="C91" t="s">
        <v>2266</v>
      </c>
      <c r="E91" t="s">
        <v>2286</v>
      </c>
      <c r="G91" t="s">
        <v>2304</v>
      </c>
    </row>
    <row r="92" spans="2:7" x14ac:dyDescent="0.2">
      <c r="B92" s="211" t="s">
        <v>2247</v>
      </c>
      <c r="C92" t="s">
        <v>2267</v>
      </c>
      <c r="E92" t="s">
        <v>2287</v>
      </c>
      <c r="G92" t="s">
        <v>2305</v>
      </c>
    </row>
    <row r="93" spans="2:7" x14ac:dyDescent="0.2">
      <c r="B93" s="211" t="s">
        <v>2248</v>
      </c>
      <c r="C93" t="s">
        <v>2268</v>
      </c>
      <c r="G93" t="s">
        <v>2306</v>
      </c>
    </row>
    <row r="94" spans="2:7" x14ac:dyDescent="0.2">
      <c r="B94" s="211" t="s">
        <v>2249</v>
      </c>
      <c r="C94" t="s">
        <v>2269</v>
      </c>
      <c r="E94" t="s">
        <v>2288</v>
      </c>
      <c r="G94" t="s">
        <v>2307</v>
      </c>
    </row>
    <row r="95" spans="2:7" x14ac:dyDescent="0.2">
      <c r="B95" s="211" t="s">
        <v>2250</v>
      </c>
      <c r="C95" t="s">
        <v>2270</v>
      </c>
      <c r="E95" t="s">
        <v>2289</v>
      </c>
      <c r="G95" t="s">
        <v>2308</v>
      </c>
    </row>
    <row r="96" spans="2:7" x14ac:dyDescent="0.2">
      <c r="B96" s="211" t="s">
        <v>2251</v>
      </c>
      <c r="C96" t="s">
        <v>2271</v>
      </c>
      <c r="E96" t="s">
        <v>2290</v>
      </c>
      <c r="G96" t="s">
        <v>2309</v>
      </c>
    </row>
    <row r="97" spans="2:7" x14ac:dyDescent="0.2">
      <c r="B97" s="211" t="s">
        <v>2252</v>
      </c>
      <c r="C97" t="s">
        <v>2272</v>
      </c>
      <c r="E97" t="s">
        <v>2291</v>
      </c>
      <c r="G97" t="s">
        <v>2310</v>
      </c>
    </row>
    <row r="98" spans="2:7" x14ac:dyDescent="0.2">
      <c r="B98" s="211" t="s">
        <v>2253</v>
      </c>
      <c r="C98" t="s">
        <v>2273</v>
      </c>
      <c r="E98" t="s">
        <v>2292</v>
      </c>
      <c r="G98" t="s">
        <v>2311</v>
      </c>
    </row>
    <row r="99" spans="2:7" x14ac:dyDescent="0.2">
      <c r="B99" s="211" t="s">
        <v>2254</v>
      </c>
      <c r="C99" t="s">
        <v>2274</v>
      </c>
      <c r="E99" t="s">
        <v>2293</v>
      </c>
      <c r="G99" t="s">
        <v>2312</v>
      </c>
    </row>
    <row r="100" spans="2:7" x14ac:dyDescent="0.2">
      <c r="B100" s="211" t="s">
        <v>2255</v>
      </c>
      <c r="C100" t="s">
        <v>2275</v>
      </c>
      <c r="E100" t="s">
        <v>2294</v>
      </c>
      <c r="G100" t="s">
        <v>2313</v>
      </c>
    </row>
    <row r="101" spans="2:7" x14ac:dyDescent="0.2">
      <c r="B101" s="211" t="s">
        <v>2256</v>
      </c>
      <c r="C101" t="s">
        <v>2276</v>
      </c>
      <c r="E101" t="s">
        <v>2295</v>
      </c>
      <c r="G101" t="s">
        <v>2314</v>
      </c>
    </row>
    <row r="106" spans="2:7" x14ac:dyDescent="0.2">
      <c r="B106" s="485" t="s">
        <v>2426</v>
      </c>
      <c r="C106" t="s">
        <v>2470</v>
      </c>
    </row>
    <row r="107" spans="2:7" x14ac:dyDescent="0.2">
      <c r="B107" s="211" t="s">
        <v>2406</v>
      </c>
    </row>
    <row r="108" spans="2:7" x14ac:dyDescent="0.2">
      <c r="B108" s="211" t="s">
        <v>2407</v>
      </c>
    </row>
    <row r="109" spans="2:7" x14ac:dyDescent="0.2">
      <c r="B109" s="211" t="s">
        <v>2408</v>
      </c>
    </row>
    <row r="110" spans="2:7" x14ac:dyDescent="0.2">
      <c r="B110" s="211" t="s">
        <v>2409</v>
      </c>
    </row>
    <row r="111" spans="2:7" x14ac:dyDescent="0.2">
      <c r="C111" s="61" t="s">
        <v>2410</v>
      </c>
    </row>
    <row r="112" spans="2:7" x14ac:dyDescent="0.2">
      <c r="B112" s="211" t="s">
        <v>2411</v>
      </c>
    </row>
    <row r="113" spans="2:3" x14ac:dyDescent="0.2">
      <c r="B113" s="211" t="s">
        <v>2412</v>
      </c>
    </row>
    <row r="114" spans="2:3" x14ac:dyDescent="0.2">
      <c r="B114" s="211" t="s">
        <v>2413</v>
      </c>
    </row>
    <row r="115" spans="2:3" x14ac:dyDescent="0.2">
      <c r="B115" s="211" t="s">
        <v>2414</v>
      </c>
    </row>
    <row r="116" spans="2:3" x14ac:dyDescent="0.2">
      <c r="C116" s="61" t="s">
        <v>2415</v>
      </c>
    </row>
    <row r="117" spans="2:3" x14ac:dyDescent="0.2">
      <c r="B117" s="211" t="s">
        <v>2416</v>
      </c>
    </row>
    <row r="118" spans="2:3" x14ac:dyDescent="0.2">
      <c r="C118" s="61" t="s">
        <v>2417</v>
      </c>
    </row>
    <row r="119" spans="2:3" x14ac:dyDescent="0.2">
      <c r="B119" s="211" t="s">
        <v>2418</v>
      </c>
    </row>
    <row r="120" spans="2:3" x14ac:dyDescent="0.2">
      <c r="B120" s="211" t="s">
        <v>2419</v>
      </c>
    </row>
    <row r="121" spans="2:3" x14ac:dyDescent="0.2">
      <c r="B121" s="211" t="s">
        <v>2420</v>
      </c>
    </row>
    <row r="122" spans="2:3" x14ac:dyDescent="0.2">
      <c r="B122" s="211" t="s">
        <v>2421</v>
      </c>
    </row>
    <row r="123" spans="2:3" x14ac:dyDescent="0.2">
      <c r="B123" s="211" t="s">
        <v>2422</v>
      </c>
    </row>
    <row r="124" spans="2:3" x14ac:dyDescent="0.2">
      <c r="B124" s="211" t="s">
        <v>2423</v>
      </c>
    </row>
    <row r="125" spans="2:3" x14ac:dyDescent="0.2">
      <c r="C125" s="61" t="s">
        <v>2424</v>
      </c>
    </row>
    <row r="126" spans="2:3" x14ac:dyDescent="0.2">
      <c r="B126" s="211" t="s">
        <v>2425</v>
      </c>
    </row>
    <row r="138" spans="17:17" x14ac:dyDescent="0.2">
      <c r="Q138" s="61" t="s">
        <v>1700</v>
      </c>
    </row>
  </sheetData>
  <hyperlinks>
    <hyperlink ref="B36" r:id="rId1" xr:uid="{00000000-0004-0000-0F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M347"/>
  <sheetViews>
    <sheetView zoomScale="120" zoomScaleNormal="120" workbookViewId="0">
      <pane xSplit="1" ySplit="1" topLeftCell="BE114" activePane="bottomRight" state="frozen"/>
      <selection activeCell="K179" sqref="K179"/>
      <selection pane="topRight" activeCell="K179" sqref="K179"/>
      <selection pane="bottomLeft" activeCell="K179" sqref="K179"/>
      <selection pane="bottomRight" activeCell="K179" sqref="K179"/>
    </sheetView>
  </sheetViews>
  <sheetFormatPr defaultColWidth="0.85546875" defaultRowHeight="11.25" x14ac:dyDescent="0.2"/>
  <cols>
    <col min="1" max="1" width="12.5703125" style="1" customWidth="1"/>
    <col min="2" max="90" width="2.5703125" style="1" customWidth="1"/>
    <col min="91" max="16384" width="0.85546875" style="1"/>
  </cols>
  <sheetData>
    <row r="1" spans="1:91" ht="16.5" customHeight="1" x14ac:dyDescent="0.2">
      <c r="A1" s="1" t="s">
        <v>24</v>
      </c>
      <c r="B1" s="11">
        <v>0</v>
      </c>
      <c r="C1" s="11">
        <v>10</v>
      </c>
      <c r="D1" s="11">
        <v>20</v>
      </c>
      <c r="E1" s="11">
        <v>30</v>
      </c>
      <c r="F1" s="11">
        <v>40</v>
      </c>
      <c r="G1" s="11">
        <v>50</v>
      </c>
      <c r="H1" s="11">
        <v>60</v>
      </c>
      <c r="I1" s="11">
        <v>70</v>
      </c>
      <c r="J1" s="11">
        <v>80</v>
      </c>
      <c r="K1" s="11">
        <v>90</v>
      </c>
      <c r="L1" s="11">
        <v>100</v>
      </c>
      <c r="M1" s="11">
        <v>110</v>
      </c>
      <c r="N1" s="11">
        <v>120</v>
      </c>
      <c r="O1" s="11">
        <v>130</v>
      </c>
      <c r="P1" s="11">
        <v>140</v>
      </c>
      <c r="Q1" s="11">
        <v>150</v>
      </c>
      <c r="R1" s="11">
        <v>160</v>
      </c>
      <c r="S1" s="11">
        <v>170</v>
      </c>
      <c r="T1" s="11">
        <v>180</v>
      </c>
      <c r="U1" s="11">
        <v>190</v>
      </c>
      <c r="V1" s="11">
        <v>200</v>
      </c>
      <c r="W1" s="11">
        <v>210</v>
      </c>
      <c r="X1" s="11">
        <v>220</v>
      </c>
      <c r="Y1" s="11">
        <v>230</v>
      </c>
      <c r="Z1" s="11">
        <v>240</v>
      </c>
      <c r="AA1" s="11">
        <v>250</v>
      </c>
      <c r="AB1" s="11">
        <v>260</v>
      </c>
      <c r="AC1" s="11">
        <v>270</v>
      </c>
      <c r="AD1" s="11">
        <v>280</v>
      </c>
      <c r="AE1" s="11">
        <v>290</v>
      </c>
      <c r="AF1" s="11">
        <v>300</v>
      </c>
      <c r="AG1" s="11">
        <v>310</v>
      </c>
      <c r="AH1" s="11">
        <v>320</v>
      </c>
      <c r="AI1" s="11">
        <v>330</v>
      </c>
      <c r="AJ1" s="11">
        <v>340</v>
      </c>
      <c r="AK1" s="11">
        <v>350</v>
      </c>
      <c r="AL1" s="11">
        <v>360</v>
      </c>
      <c r="AM1" s="11">
        <v>370</v>
      </c>
      <c r="AN1" s="11">
        <v>380</v>
      </c>
      <c r="AO1" s="11">
        <v>390</v>
      </c>
      <c r="AP1" s="11">
        <v>400</v>
      </c>
      <c r="AQ1" s="11">
        <v>410</v>
      </c>
      <c r="AR1" s="11">
        <v>420</v>
      </c>
      <c r="AS1" s="11">
        <v>430</v>
      </c>
      <c r="AT1" s="11">
        <v>440</v>
      </c>
      <c r="AU1" s="11">
        <v>450</v>
      </c>
      <c r="AV1" s="11">
        <v>460</v>
      </c>
      <c r="AW1" s="11">
        <v>470</v>
      </c>
      <c r="AX1" s="11">
        <v>480</v>
      </c>
      <c r="AY1" s="11">
        <v>490</v>
      </c>
      <c r="AZ1" s="11">
        <v>500</v>
      </c>
      <c r="BA1" s="11">
        <v>510</v>
      </c>
      <c r="BB1" s="11">
        <v>520</v>
      </c>
      <c r="BC1" s="11">
        <v>530</v>
      </c>
      <c r="BD1" s="11">
        <v>540</v>
      </c>
      <c r="BE1" s="11">
        <v>550</v>
      </c>
      <c r="BF1" s="11">
        <v>560</v>
      </c>
      <c r="BG1" s="11">
        <v>570</v>
      </c>
      <c r="BH1" s="11">
        <v>580</v>
      </c>
      <c r="BI1" s="11">
        <v>590</v>
      </c>
      <c r="BJ1" s="11">
        <v>600</v>
      </c>
      <c r="BK1" s="11">
        <v>610</v>
      </c>
      <c r="BL1" s="11">
        <v>620</v>
      </c>
      <c r="BM1" s="11">
        <v>630</v>
      </c>
      <c r="BN1" s="11">
        <v>640</v>
      </c>
      <c r="BO1" s="11">
        <v>650</v>
      </c>
      <c r="BP1" s="11">
        <v>660</v>
      </c>
      <c r="BQ1" s="11">
        <v>670</v>
      </c>
      <c r="BR1" s="11">
        <v>680</v>
      </c>
      <c r="BS1" s="11">
        <v>690</v>
      </c>
      <c r="BT1" s="11">
        <v>700</v>
      </c>
      <c r="BU1" s="11">
        <v>710</v>
      </c>
      <c r="BV1" s="11">
        <v>720</v>
      </c>
      <c r="BW1" s="11">
        <v>730</v>
      </c>
      <c r="BX1" s="11">
        <v>740</v>
      </c>
      <c r="BY1" s="11">
        <v>750</v>
      </c>
      <c r="BZ1" s="11">
        <v>760</v>
      </c>
      <c r="CA1" s="11">
        <v>770</v>
      </c>
      <c r="CB1" s="11">
        <v>780</v>
      </c>
      <c r="CC1" s="11">
        <v>790</v>
      </c>
      <c r="CD1" s="11">
        <v>800</v>
      </c>
      <c r="CE1" s="11">
        <v>810</v>
      </c>
      <c r="CF1" s="11">
        <v>820</v>
      </c>
      <c r="CG1" s="11">
        <v>830</v>
      </c>
      <c r="CH1" s="11">
        <v>840</v>
      </c>
      <c r="CI1" s="11">
        <v>850</v>
      </c>
      <c r="CJ1" s="11">
        <v>860</v>
      </c>
      <c r="CK1" s="11">
        <v>870</v>
      </c>
      <c r="CL1" s="11">
        <v>880</v>
      </c>
    </row>
    <row r="2" spans="1:91" ht="18" customHeight="1" x14ac:dyDescent="0.2">
      <c r="A2" s="1" t="s">
        <v>57</v>
      </c>
      <c r="B2" s="11">
        <f>B1+888</f>
        <v>888</v>
      </c>
      <c r="C2" s="11">
        <f t="shared" ref="C2:BN2" si="0">C1+888</f>
        <v>898</v>
      </c>
      <c r="D2" s="11">
        <f t="shared" si="0"/>
        <v>908</v>
      </c>
      <c r="E2" s="11">
        <f t="shared" si="0"/>
        <v>918</v>
      </c>
      <c r="F2" s="11">
        <f t="shared" si="0"/>
        <v>928</v>
      </c>
      <c r="G2" s="11">
        <f t="shared" si="0"/>
        <v>938</v>
      </c>
      <c r="H2" s="11">
        <f t="shared" si="0"/>
        <v>948</v>
      </c>
      <c r="I2" s="11">
        <f t="shared" si="0"/>
        <v>958</v>
      </c>
      <c r="J2" s="11">
        <f t="shared" si="0"/>
        <v>968</v>
      </c>
      <c r="K2" s="11">
        <f t="shared" si="0"/>
        <v>978</v>
      </c>
      <c r="L2" s="11">
        <f t="shared" si="0"/>
        <v>988</v>
      </c>
      <c r="M2" s="11">
        <f t="shared" si="0"/>
        <v>998</v>
      </c>
      <c r="N2" s="11">
        <f t="shared" si="0"/>
        <v>1008</v>
      </c>
      <c r="O2" s="11">
        <f t="shared" si="0"/>
        <v>1018</v>
      </c>
      <c r="P2" s="11">
        <f t="shared" si="0"/>
        <v>1028</v>
      </c>
      <c r="Q2" s="11">
        <f t="shared" si="0"/>
        <v>1038</v>
      </c>
      <c r="R2" s="11">
        <f t="shared" si="0"/>
        <v>1048</v>
      </c>
      <c r="S2" s="11">
        <f t="shared" si="0"/>
        <v>1058</v>
      </c>
      <c r="T2" s="11">
        <f t="shared" si="0"/>
        <v>1068</v>
      </c>
      <c r="U2" s="11">
        <f t="shared" si="0"/>
        <v>1078</v>
      </c>
      <c r="V2" s="11">
        <f t="shared" si="0"/>
        <v>1088</v>
      </c>
      <c r="W2" s="11">
        <f t="shared" si="0"/>
        <v>1098</v>
      </c>
      <c r="X2" s="11">
        <f t="shared" si="0"/>
        <v>1108</v>
      </c>
      <c r="Y2" s="11">
        <f t="shared" si="0"/>
        <v>1118</v>
      </c>
      <c r="Z2" s="11">
        <f t="shared" si="0"/>
        <v>1128</v>
      </c>
      <c r="AA2" s="11">
        <f t="shared" si="0"/>
        <v>1138</v>
      </c>
      <c r="AB2" s="11">
        <f t="shared" si="0"/>
        <v>1148</v>
      </c>
      <c r="AC2" s="11">
        <f t="shared" si="0"/>
        <v>1158</v>
      </c>
      <c r="AD2" s="11">
        <f t="shared" si="0"/>
        <v>1168</v>
      </c>
      <c r="AE2" s="11">
        <f t="shared" si="0"/>
        <v>1178</v>
      </c>
      <c r="AF2" s="11">
        <f t="shared" si="0"/>
        <v>1188</v>
      </c>
      <c r="AG2" s="11">
        <f t="shared" si="0"/>
        <v>1198</v>
      </c>
      <c r="AH2" s="11">
        <f t="shared" si="0"/>
        <v>1208</v>
      </c>
      <c r="AI2" s="11">
        <f t="shared" si="0"/>
        <v>1218</v>
      </c>
      <c r="AJ2" s="11">
        <f t="shared" si="0"/>
        <v>1228</v>
      </c>
      <c r="AK2" s="11">
        <f t="shared" si="0"/>
        <v>1238</v>
      </c>
      <c r="AL2" s="11">
        <f t="shared" si="0"/>
        <v>1248</v>
      </c>
      <c r="AM2" s="11">
        <f t="shared" si="0"/>
        <v>1258</v>
      </c>
      <c r="AN2" s="11">
        <f t="shared" si="0"/>
        <v>1268</v>
      </c>
      <c r="AO2" s="11">
        <f t="shared" si="0"/>
        <v>1278</v>
      </c>
      <c r="AP2" s="11">
        <f t="shared" si="0"/>
        <v>1288</v>
      </c>
      <c r="AQ2" s="11">
        <f t="shared" si="0"/>
        <v>1298</v>
      </c>
      <c r="AR2" s="11">
        <f t="shared" si="0"/>
        <v>1308</v>
      </c>
      <c r="AS2" s="11">
        <f t="shared" si="0"/>
        <v>1318</v>
      </c>
      <c r="AT2" s="11">
        <f t="shared" si="0"/>
        <v>1328</v>
      </c>
      <c r="AU2" s="11">
        <f t="shared" si="0"/>
        <v>1338</v>
      </c>
      <c r="AV2" s="11">
        <f t="shared" si="0"/>
        <v>1348</v>
      </c>
      <c r="AW2" s="11">
        <f t="shared" si="0"/>
        <v>1358</v>
      </c>
      <c r="AX2" s="11">
        <f t="shared" si="0"/>
        <v>1368</v>
      </c>
      <c r="AY2" s="11">
        <f t="shared" si="0"/>
        <v>1378</v>
      </c>
      <c r="AZ2" s="11">
        <f t="shared" si="0"/>
        <v>1388</v>
      </c>
      <c r="BA2" s="11">
        <f t="shared" si="0"/>
        <v>1398</v>
      </c>
      <c r="BB2" s="11">
        <f t="shared" si="0"/>
        <v>1408</v>
      </c>
      <c r="BC2" s="11">
        <f t="shared" si="0"/>
        <v>1418</v>
      </c>
      <c r="BD2" s="11">
        <f t="shared" si="0"/>
        <v>1428</v>
      </c>
      <c r="BE2" s="11">
        <f t="shared" si="0"/>
        <v>1438</v>
      </c>
      <c r="BF2" s="11">
        <f t="shared" si="0"/>
        <v>1448</v>
      </c>
      <c r="BG2" s="11">
        <f t="shared" si="0"/>
        <v>1458</v>
      </c>
      <c r="BH2" s="11">
        <f t="shared" si="0"/>
        <v>1468</v>
      </c>
      <c r="BI2" s="11">
        <f t="shared" si="0"/>
        <v>1478</v>
      </c>
      <c r="BJ2" s="11">
        <f t="shared" si="0"/>
        <v>1488</v>
      </c>
      <c r="BK2" s="11">
        <f t="shared" si="0"/>
        <v>1498</v>
      </c>
      <c r="BL2" s="11">
        <f t="shared" si="0"/>
        <v>1508</v>
      </c>
      <c r="BM2" s="11">
        <f t="shared" si="0"/>
        <v>1518</v>
      </c>
      <c r="BN2" s="11">
        <f t="shared" si="0"/>
        <v>1528</v>
      </c>
      <c r="BO2" s="11">
        <f t="shared" ref="BO2:CL2" si="1">BO1+888</f>
        <v>1538</v>
      </c>
      <c r="BP2" s="11">
        <f t="shared" si="1"/>
        <v>1548</v>
      </c>
      <c r="BQ2" s="11">
        <f t="shared" si="1"/>
        <v>1558</v>
      </c>
      <c r="BR2" s="11">
        <f t="shared" si="1"/>
        <v>1568</v>
      </c>
      <c r="BS2" s="11">
        <f t="shared" si="1"/>
        <v>1578</v>
      </c>
      <c r="BT2" s="11">
        <f t="shared" si="1"/>
        <v>1588</v>
      </c>
      <c r="BU2" s="11">
        <f t="shared" si="1"/>
        <v>1598</v>
      </c>
      <c r="BV2" s="11">
        <f t="shared" si="1"/>
        <v>1608</v>
      </c>
      <c r="BW2" s="11">
        <f t="shared" si="1"/>
        <v>1618</v>
      </c>
      <c r="BX2" s="11">
        <f t="shared" si="1"/>
        <v>1628</v>
      </c>
      <c r="BY2" s="11">
        <f t="shared" si="1"/>
        <v>1638</v>
      </c>
      <c r="BZ2" s="11">
        <f t="shared" si="1"/>
        <v>1648</v>
      </c>
      <c r="CA2" s="11">
        <f t="shared" si="1"/>
        <v>1658</v>
      </c>
      <c r="CB2" s="11">
        <f t="shared" si="1"/>
        <v>1668</v>
      </c>
      <c r="CC2" s="11">
        <f t="shared" si="1"/>
        <v>1678</v>
      </c>
      <c r="CD2" s="11">
        <f t="shared" si="1"/>
        <v>1688</v>
      </c>
      <c r="CE2" s="11">
        <f t="shared" si="1"/>
        <v>1698</v>
      </c>
      <c r="CF2" s="11">
        <f t="shared" si="1"/>
        <v>1708</v>
      </c>
      <c r="CG2" s="11">
        <f t="shared" si="1"/>
        <v>1718</v>
      </c>
      <c r="CH2" s="11">
        <f t="shared" si="1"/>
        <v>1728</v>
      </c>
      <c r="CI2" s="11">
        <f t="shared" si="1"/>
        <v>1738</v>
      </c>
      <c r="CJ2" s="11">
        <f t="shared" si="1"/>
        <v>1748</v>
      </c>
      <c r="CK2" s="11">
        <f t="shared" si="1"/>
        <v>1758</v>
      </c>
      <c r="CL2" s="11">
        <f t="shared" si="1"/>
        <v>1768</v>
      </c>
    </row>
    <row r="3" spans="1:91" ht="18" customHeight="1" x14ac:dyDescent="0.2">
      <c r="A3" s="1" t="s">
        <v>25</v>
      </c>
      <c r="B3" s="11">
        <f>'WA4'!$AY$37-B2</f>
        <v>9370</v>
      </c>
      <c r="C3" s="11">
        <f>'WA4'!$AY$37-C2</f>
        <v>9360</v>
      </c>
      <c r="D3" s="11">
        <f>'WA4'!$AY$37-D2</f>
        <v>9350</v>
      </c>
      <c r="E3" s="11">
        <f>'WA4'!$AY$37-E2</f>
        <v>9340</v>
      </c>
      <c r="F3" s="11">
        <f>'WA4'!$AY$37-F2</f>
        <v>9330</v>
      </c>
      <c r="G3" s="11">
        <f>'WA4'!$AY$37-G2</f>
        <v>9320</v>
      </c>
      <c r="H3" s="11">
        <f>'WA4'!$AY$37-H2</f>
        <v>9310</v>
      </c>
      <c r="I3" s="11">
        <f>'WA4'!$AY$37-I2</f>
        <v>9300</v>
      </c>
      <c r="J3" s="11">
        <f>'WA4'!$AY$37-J2</f>
        <v>9290</v>
      </c>
      <c r="K3" s="11">
        <f>'WA4'!$AY$37-K2</f>
        <v>9280</v>
      </c>
      <c r="L3" s="11">
        <f>'WA4'!$AY$37-L2</f>
        <v>9270</v>
      </c>
      <c r="M3" s="11">
        <f>'WA4'!$AY$37-M2</f>
        <v>9260</v>
      </c>
      <c r="N3" s="11">
        <f>'WA4'!$AY$37-N2</f>
        <v>9250</v>
      </c>
      <c r="O3" s="11">
        <f>'WA4'!$AY$37-O2</f>
        <v>9240</v>
      </c>
      <c r="P3" s="11">
        <f>'WA4'!$AY$37-P2</f>
        <v>9230</v>
      </c>
      <c r="Q3" s="11">
        <f>'WA4'!$AY$37-Q2</f>
        <v>9220</v>
      </c>
      <c r="R3" s="11">
        <f>'WA4'!$AY$37-R2</f>
        <v>9210</v>
      </c>
      <c r="S3" s="11">
        <f>'WA4'!$AY$37-S2</f>
        <v>9200</v>
      </c>
      <c r="T3" s="11">
        <f>'WA4'!$AY$37-T2</f>
        <v>9190</v>
      </c>
      <c r="U3" s="11">
        <f>'WA4'!$AY$37-U2</f>
        <v>9180</v>
      </c>
      <c r="V3" s="11">
        <f>'WA4'!$AY$37-V2</f>
        <v>9170</v>
      </c>
      <c r="W3" s="11">
        <f>'WA4'!$AY$37-W2</f>
        <v>9160</v>
      </c>
      <c r="X3" s="11">
        <f>'WA4'!$AY$37-X2</f>
        <v>9150</v>
      </c>
      <c r="Y3" s="11">
        <f>'WA4'!$AY$37-Y2</f>
        <v>9140</v>
      </c>
      <c r="Z3" s="11">
        <f>'WA4'!$AY$37-Z2</f>
        <v>9130</v>
      </c>
      <c r="AA3" s="11">
        <f>'WA4'!$AY$37-AA2</f>
        <v>9120</v>
      </c>
      <c r="AB3" s="11">
        <f>'WA4'!$AY$37-AB2</f>
        <v>9110</v>
      </c>
      <c r="AC3" s="11">
        <f>'WA4'!$AY$37-AC2</f>
        <v>9100</v>
      </c>
      <c r="AD3" s="11">
        <f>'WA4'!$AY$37-AD2</f>
        <v>9090</v>
      </c>
      <c r="AE3" s="11">
        <f>'WA4'!$AY$37-AE2</f>
        <v>9080</v>
      </c>
      <c r="AF3" s="11">
        <f>'WA4'!$AY$37-AF2</f>
        <v>9070</v>
      </c>
      <c r="AG3" s="11">
        <f>'WA4'!$AY$37-AG2</f>
        <v>9060</v>
      </c>
      <c r="AH3" s="11">
        <f>'WA4'!$AY$37-AH2</f>
        <v>9050</v>
      </c>
      <c r="AI3" s="11">
        <f>'WA4'!$AY$37-AI2</f>
        <v>9040</v>
      </c>
      <c r="AJ3" s="11">
        <f>'WA4'!$AY$37-AJ2</f>
        <v>9030</v>
      </c>
      <c r="AK3" s="11">
        <f>'WA4'!$AY$37-AK2</f>
        <v>9020</v>
      </c>
      <c r="AL3" s="11">
        <f>'WA4'!$AY$37-AL2</f>
        <v>9010</v>
      </c>
      <c r="AM3" s="11">
        <f>'WA4'!$AY$37-AM2</f>
        <v>9000</v>
      </c>
      <c r="AN3" s="11">
        <f>'WA4'!$AY$37-AN2</f>
        <v>8990</v>
      </c>
      <c r="AO3" s="11">
        <f>'WA4'!$AY$37-AO2</f>
        <v>8980</v>
      </c>
      <c r="AP3" s="11">
        <f>'WA4'!$AY$37-AP2</f>
        <v>8970</v>
      </c>
      <c r="AQ3" s="11">
        <f>'WA4'!$AY$37-AQ2</f>
        <v>8960</v>
      </c>
      <c r="AR3" s="11">
        <f>'WA4'!$AY$37-AR2</f>
        <v>8950</v>
      </c>
      <c r="AS3" s="11">
        <f>'WA4'!$AY$37-AS2</f>
        <v>8940</v>
      </c>
      <c r="AT3" s="11">
        <f>'WA4'!$AY$37-AT2</f>
        <v>8930</v>
      </c>
      <c r="AU3" s="11">
        <f>'WA4'!$AY$37-AU2</f>
        <v>8920</v>
      </c>
      <c r="AV3" s="11">
        <f>'WA4'!$AY$37-AV2</f>
        <v>8910</v>
      </c>
      <c r="AW3" s="11">
        <f>'WA4'!$AY$37-AW2</f>
        <v>8900</v>
      </c>
      <c r="AX3" s="11">
        <f>'WA4'!$AY$37-AX2</f>
        <v>8890</v>
      </c>
      <c r="AY3" s="11">
        <f>'WA4'!$AY$37-AY2</f>
        <v>8880</v>
      </c>
      <c r="AZ3" s="11">
        <f>'WA4'!$AY$37-AZ2</f>
        <v>8870</v>
      </c>
      <c r="BA3" s="11">
        <f>'WA4'!$AY$37-BA2</f>
        <v>8860</v>
      </c>
      <c r="BB3" s="11">
        <f>'WA4'!$AY$37-BB2</f>
        <v>8850</v>
      </c>
      <c r="BC3" s="11">
        <f>'WA4'!$AY$37-BC2</f>
        <v>8840</v>
      </c>
      <c r="BD3" s="11">
        <f>'WA4'!$AY$37-BD2</f>
        <v>8830</v>
      </c>
      <c r="BE3" s="11">
        <f>'WA4'!$AY$37-BE2</f>
        <v>8820</v>
      </c>
      <c r="BF3" s="11">
        <f>'WA4'!$AY$37-BF2</f>
        <v>8810</v>
      </c>
      <c r="BG3" s="11">
        <f>'WA4'!$AY$37-BG2</f>
        <v>8800</v>
      </c>
      <c r="BH3" s="11">
        <f>'WA4'!$AY$37-BH2</f>
        <v>8790</v>
      </c>
      <c r="BI3" s="11">
        <f>'WA4'!$AY$37-BI2</f>
        <v>8780</v>
      </c>
      <c r="BJ3" s="11">
        <f>'WA4'!$AY$37-BJ2</f>
        <v>8770</v>
      </c>
      <c r="BK3" s="11">
        <f>'WA4'!$AY$37-BK2</f>
        <v>8760</v>
      </c>
      <c r="BL3" s="11">
        <f>'WA4'!$AY$37-BL2</f>
        <v>8750</v>
      </c>
      <c r="BM3" s="11">
        <f>'WA4'!$AY$37-BM2</f>
        <v>8740</v>
      </c>
      <c r="BN3" s="11">
        <f>'WA4'!$AY$37-BN2</f>
        <v>8730</v>
      </c>
      <c r="BO3" s="11">
        <f>'WA4'!$AY$37-BO2</f>
        <v>8720</v>
      </c>
      <c r="BP3" s="11">
        <f>'WA4'!$AY$37-BP2</f>
        <v>8710</v>
      </c>
      <c r="BQ3" s="11">
        <f>'WA4'!$AY$37-BQ2</f>
        <v>8700</v>
      </c>
      <c r="BR3" s="11">
        <f>'WA4'!$AY$37-BR2</f>
        <v>8690</v>
      </c>
      <c r="BS3" s="11">
        <f>'WA4'!$AY$37-BS2</f>
        <v>8680</v>
      </c>
      <c r="BT3" s="11">
        <f>'WA4'!$AY$37-BT2</f>
        <v>8670</v>
      </c>
      <c r="BU3" s="11">
        <f>'WA4'!$AY$37-BU2</f>
        <v>8660</v>
      </c>
      <c r="BV3" s="11">
        <f>'WA4'!$AY$37-BV2</f>
        <v>8650</v>
      </c>
      <c r="BW3" s="11">
        <f>'WA4'!$AY$37-BW2</f>
        <v>8640</v>
      </c>
      <c r="BX3" s="11">
        <f>'WA4'!$AY$37-BX2</f>
        <v>8630</v>
      </c>
      <c r="BY3" s="11">
        <f>'WA4'!$AY$37-BY2</f>
        <v>8620</v>
      </c>
      <c r="BZ3" s="11">
        <f>'WA4'!$AY$37-BZ2</f>
        <v>8610</v>
      </c>
      <c r="CA3" s="11">
        <f>'WA4'!$AY$37-CA2</f>
        <v>8600</v>
      </c>
      <c r="CB3" s="11">
        <f>'WA4'!$AY$37-CB2</f>
        <v>8590</v>
      </c>
      <c r="CC3" s="11">
        <f>'WA4'!$AY$37-CC2</f>
        <v>8580</v>
      </c>
      <c r="CD3" s="11">
        <f>'WA4'!$AY$37-CD2</f>
        <v>8570</v>
      </c>
      <c r="CE3" s="11">
        <f>'WA4'!$AY$37-CE2</f>
        <v>8560</v>
      </c>
      <c r="CF3" s="11">
        <f>'WA4'!$AY$37-CF2</f>
        <v>8550</v>
      </c>
      <c r="CG3" s="11">
        <f>'WA4'!$AY$37-CG2</f>
        <v>8540</v>
      </c>
      <c r="CH3" s="11">
        <f>'WA4'!$AY$37-CH2</f>
        <v>8530</v>
      </c>
      <c r="CI3" s="11">
        <f>'WA4'!$AY$37-CI2</f>
        <v>8520</v>
      </c>
      <c r="CJ3" s="11">
        <f>'WA4'!$AY$37-CJ2</f>
        <v>8510</v>
      </c>
      <c r="CK3" s="11">
        <f>'WA4'!$AY$37-CK2</f>
        <v>8500</v>
      </c>
      <c r="CL3" s="11">
        <f>'WA4'!$AY$37-CL2</f>
        <v>8490</v>
      </c>
    </row>
    <row r="4" spans="1:91" x14ac:dyDescent="0.2">
      <c r="A4" s="136" t="s">
        <v>200</v>
      </c>
      <c r="B4" s="136"/>
      <c r="C4" s="136"/>
      <c r="D4" s="136"/>
      <c r="E4" s="136"/>
      <c r="F4" s="137"/>
      <c r="G4" s="137"/>
      <c r="I4" s="199" t="s">
        <v>2070</v>
      </c>
    </row>
    <row r="5" spans="1:91" x14ac:dyDescent="0.2">
      <c r="A5" s="136"/>
      <c r="B5" s="136"/>
      <c r="C5" s="136"/>
      <c r="D5" s="136"/>
      <c r="E5" s="136"/>
      <c r="F5" s="137"/>
      <c r="G5" s="137"/>
    </row>
    <row r="6" spans="1:91" x14ac:dyDescent="0.2">
      <c r="B6" s="1" t="s">
        <v>12</v>
      </c>
      <c r="L6" s="1" t="s">
        <v>17</v>
      </c>
      <c r="V6" s="1" t="s">
        <v>18</v>
      </c>
      <c r="AF6" s="1" t="s">
        <v>19</v>
      </c>
      <c r="AP6" s="1" t="s">
        <v>20</v>
      </c>
      <c r="AY6" s="2" t="s">
        <v>13</v>
      </c>
      <c r="BJ6" s="1" t="s">
        <v>53</v>
      </c>
      <c r="BT6" s="1" t="s">
        <v>54</v>
      </c>
      <c r="CD6" s="1" t="s">
        <v>55</v>
      </c>
      <c r="CM6" s="1" t="s">
        <v>1779</v>
      </c>
    </row>
    <row r="7" spans="1:91" s="46" customFormat="1" ht="12" thickBot="1" x14ac:dyDescent="0.25">
      <c r="B7" s="47"/>
      <c r="L7" s="47"/>
      <c r="V7" s="47"/>
      <c r="AF7" s="47"/>
      <c r="AP7" s="47"/>
      <c r="AY7" s="48"/>
      <c r="AZ7" s="47"/>
      <c r="BJ7" s="47"/>
      <c r="BT7" s="47"/>
      <c r="CD7" s="47"/>
      <c r="CL7" s="524"/>
    </row>
    <row r="8" spans="1:91" ht="12" thickTop="1" x14ac:dyDescent="0.2">
      <c r="A8" s="3" t="s">
        <v>6</v>
      </c>
      <c r="B8" s="260"/>
      <c r="K8" s="262"/>
      <c r="L8" s="260"/>
      <c r="U8" s="262"/>
      <c r="V8" s="260"/>
      <c r="AA8" s="3"/>
      <c r="AF8" s="260"/>
      <c r="AO8" s="287"/>
      <c r="AP8" s="184" t="s">
        <v>171</v>
      </c>
      <c r="AQ8" s="34"/>
      <c r="AR8" s="34"/>
      <c r="AS8" s="34"/>
      <c r="AT8" s="34"/>
      <c r="AU8" s="34"/>
      <c r="AV8" s="34"/>
      <c r="AW8" s="34"/>
      <c r="AX8" s="34"/>
      <c r="AY8" s="287"/>
      <c r="AZ8" s="260"/>
      <c r="BI8" s="262"/>
      <c r="BJ8" s="260"/>
      <c r="BS8" s="262"/>
      <c r="BT8" s="260"/>
      <c r="BV8" s="273"/>
      <c r="CD8" s="260"/>
      <c r="CE8" s="261"/>
      <c r="CF8" s="261"/>
      <c r="CG8" s="286" t="s">
        <v>170</v>
      </c>
      <c r="CH8" s="261"/>
      <c r="CI8" s="261"/>
      <c r="CJ8" s="261"/>
      <c r="CK8" s="261"/>
      <c r="CL8" s="527"/>
    </row>
    <row r="9" spans="1:91" s="141" customFormat="1" x14ac:dyDescent="0.2">
      <c r="A9" s="156" t="s">
        <v>898</v>
      </c>
      <c r="B9" s="456"/>
      <c r="K9" s="457"/>
      <c r="L9" s="456"/>
      <c r="U9" s="457"/>
      <c r="V9" s="456"/>
      <c r="AA9" s="156"/>
      <c r="AF9" s="456"/>
      <c r="AO9" s="457"/>
      <c r="AP9" s="458"/>
      <c r="AY9" s="457"/>
      <c r="AZ9" s="456"/>
      <c r="BI9" s="457"/>
      <c r="BJ9" s="456"/>
      <c r="BS9" s="457"/>
      <c r="BT9" s="456"/>
      <c r="BV9" s="459"/>
      <c r="CD9" s="456"/>
      <c r="CG9" s="458"/>
      <c r="CL9" s="513"/>
    </row>
    <row r="10" spans="1:91" x14ac:dyDescent="0.2">
      <c r="A10" s="3" t="s">
        <v>136</v>
      </c>
      <c r="B10" s="26"/>
      <c r="C10" s="21"/>
      <c r="D10" s="21"/>
      <c r="E10" s="21"/>
      <c r="F10" s="21"/>
      <c r="G10" s="21"/>
      <c r="H10" s="21"/>
      <c r="I10" s="21"/>
      <c r="J10" s="21"/>
      <c r="K10" s="22"/>
      <c r="L10" s="26"/>
      <c r="M10" s="21"/>
      <c r="N10" s="21"/>
      <c r="O10" s="21"/>
      <c r="P10" s="449"/>
      <c r="Q10" s="21"/>
      <c r="R10" s="49"/>
      <c r="S10" s="49"/>
      <c r="T10" s="49"/>
      <c r="U10" s="57"/>
      <c r="V10" s="56"/>
      <c r="W10" s="49"/>
      <c r="X10" s="49"/>
      <c r="Y10" s="49"/>
      <c r="Z10" s="49"/>
      <c r="AA10" s="49"/>
      <c r="AB10" s="49"/>
      <c r="AC10" s="49"/>
      <c r="AD10" s="450" t="s">
        <v>255</v>
      </c>
      <c r="AE10" s="49"/>
      <c r="AF10" s="56"/>
      <c r="AG10" s="49"/>
      <c r="AH10" s="49"/>
      <c r="AI10" s="49"/>
      <c r="AJ10" s="49"/>
      <c r="AK10" s="49"/>
      <c r="AL10" s="49"/>
      <c r="AM10" s="49"/>
      <c r="AN10" s="49"/>
      <c r="AO10" s="57"/>
      <c r="AP10" s="49"/>
      <c r="AQ10" s="49"/>
      <c r="AR10" s="49"/>
      <c r="AS10" s="49"/>
      <c r="AT10" s="49"/>
      <c r="AU10" s="49"/>
      <c r="AV10" s="49"/>
      <c r="AW10" s="49"/>
      <c r="AX10" s="49"/>
      <c r="AY10" s="57"/>
      <c r="AZ10" s="56"/>
      <c r="BA10" s="49"/>
      <c r="BB10" s="49"/>
      <c r="BC10" s="49"/>
      <c r="BD10" s="49"/>
      <c r="BE10" s="49"/>
      <c r="BF10" s="49"/>
      <c r="BG10" s="49"/>
      <c r="BH10" s="49"/>
      <c r="BI10" s="57"/>
      <c r="BJ10" s="56"/>
      <c r="BK10" s="49"/>
      <c r="BL10" s="49"/>
      <c r="BM10" s="49"/>
      <c r="BN10" s="49"/>
      <c r="BO10" s="49"/>
      <c r="BP10" s="49"/>
      <c r="BQ10" s="49"/>
      <c r="BR10" s="49"/>
      <c r="BS10" s="57"/>
      <c r="BT10" s="56"/>
      <c r="BU10" s="49"/>
      <c r="BV10" s="49"/>
      <c r="BW10" s="49"/>
      <c r="BX10" s="49"/>
      <c r="BY10" s="49"/>
      <c r="BZ10" s="49"/>
      <c r="CA10" s="49"/>
      <c r="CB10" s="49"/>
      <c r="CC10" s="49"/>
      <c r="CD10" s="56"/>
      <c r="CE10" s="49"/>
      <c r="CF10" s="49"/>
      <c r="CG10" s="49"/>
      <c r="CH10" s="163"/>
      <c r="CI10" s="163"/>
      <c r="CJ10" s="163"/>
      <c r="CK10" s="163"/>
      <c r="CL10" s="525"/>
    </row>
    <row r="11" spans="1:91" x14ac:dyDescent="0.2">
      <c r="A11" s="12" t="s">
        <v>0</v>
      </c>
      <c r="B11" s="26"/>
      <c r="C11" s="21"/>
      <c r="D11" s="21"/>
      <c r="E11" s="21"/>
      <c r="F11" s="21"/>
      <c r="G11" s="21"/>
      <c r="H11" s="21"/>
      <c r="I11" s="21"/>
      <c r="J11" s="21"/>
      <c r="K11" s="22"/>
      <c r="L11" s="26"/>
      <c r="M11" s="21"/>
      <c r="N11" s="21"/>
      <c r="O11" s="21"/>
      <c r="P11" s="21"/>
      <c r="Q11" s="21"/>
      <c r="R11" s="21"/>
      <c r="S11" s="49"/>
      <c r="T11" s="49"/>
      <c r="U11" s="57"/>
      <c r="V11" s="56"/>
      <c r="W11" s="49"/>
      <c r="X11" s="49"/>
      <c r="Y11" s="49"/>
      <c r="Z11" s="49"/>
      <c r="AA11" s="49"/>
      <c r="AB11" s="49"/>
      <c r="AC11" s="49"/>
      <c r="AD11" s="49"/>
      <c r="AE11" s="49"/>
      <c r="AF11" s="56"/>
      <c r="AG11" s="49"/>
      <c r="AH11" s="49"/>
      <c r="AI11" s="49"/>
      <c r="AJ11" s="49"/>
      <c r="AK11" s="49"/>
      <c r="AL11" s="49"/>
      <c r="AM11" s="49"/>
      <c r="AN11" s="49"/>
      <c r="AO11" s="57"/>
      <c r="AP11" s="49"/>
      <c r="AQ11" s="49"/>
      <c r="AR11" s="49"/>
      <c r="AS11" s="49"/>
      <c r="AT11" s="49"/>
      <c r="AU11" s="49"/>
      <c r="AV11" s="49"/>
      <c r="AW11" s="49"/>
      <c r="AX11" s="49"/>
      <c r="AY11" s="57"/>
      <c r="AZ11" s="56"/>
      <c r="BA11" s="49"/>
      <c r="BB11" s="49"/>
      <c r="BC11" s="49"/>
      <c r="BD11" s="49"/>
      <c r="BE11" s="49"/>
      <c r="BF11" s="49"/>
      <c r="BG11" s="49"/>
      <c r="BH11" s="49"/>
      <c r="BI11" s="57"/>
      <c r="BJ11" s="56"/>
      <c r="BK11" s="49"/>
      <c r="BL11" s="49"/>
      <c r="BM11" s="49"/>
      <c r="BN11" s="49"/>
      <c r="BO11" s="49"/>
      <c r="BP11" s="49"/>
      <c r="BQ11" s="49"/>
      <c r="BR11" s="49"/>
      <c r="BS11" s="57"/>
      <c r="BT11" s="56"/>
      <c r="BU11" s="49"/>
      <c r="BV11" s="49"/>
      <c r="BW11" s="49"/>
      <c r="BX11" s="49"/>
      <c r="BY11" s="49"/>
      <c r="BZ11" s="49"/>
      <c r="CA11" s="49"/>
      <c r="CB11" s="49"/>
      <c r="CC11" s="49"/>
      <c r="CD11" s="56"/>
      <c r="CE11" s="49"/>
      <c r="CF11" s="49"/>
      <c r="CG11" s="49"/>
      <c r="CH11" s="49"/>
      <c r="CI11" s="49"/>
      <c r="CJ11" s="49"/>
      <c r="CK11" s="21"/>
      <c r="CL11" s="514"/>
    </row>
    <row r="12" spans="1:91" x14ac:dyDescent="0.2">
      <c r="A12" s="13" t="s">
        <v>2</v>
      </c>
      <c r="B12" s="16"/>
      <c r="C12" s="14"/>
      <c r="D12" s="14"/>
      <c r="E12" s="14"/>
      <c r="F12" s="14"/>
      <c r="G12" s="14"/>
      <c r="H12" s="14"/>
      <c r="I12" s="14"/>
      <c r="J12" s="14"/>
      <c r="K12" s="15"/>
      <c r="L12" s="16"/>
      <c r="M12" s="14"/>
      <c r="N12" s="14"/>
      <c r="O12" s="14"/>
      <c r="P12" s="14"/>
      <c r="Q12" s="14"/>
      <c r="R12" s="14"/>
      <c r="S12" s="14"/>
      <c r="T12" s="29"/>
      <c r="U12" s="55"/>
      <c r="V12" s="54"/>
      <c r="W12" s="29"/>
      <c r="X12" s="29"/>
      <c r="Y12" s="29"/>
      <c r="Z12" s="29"/>
      <c r="AA12" s="29"/>
      <c r="AB12" s="29"/>
      <c r="AC12" s="29"/>
      <c r="AD12" s="29"/>
      <c r="AE12" s="29"/>
      <c r="AF12" s="54"/>
      <c r="AG12" s="29"/>
      <c r="AH12" s="29"/>
      <c r="AI12" s="29"/>
      <c r="AJ12" s="29"/>
      <c r="AK12" s="29"/>
      <c r="AL12" s="29"/>
      <c r="AM12" s="29"/>
      <c r="AN12" s="29"/>
      <c r="AO12" s="55"/>
      <c r="AP12" s="29"/>
      <c r="AQ12" s="29"/>
      <c r="AR12" s="29"/>
      <c r="AS12" s="29"/>
      <c r="AT12" s="29"/>
      <c r="AU12" s="29"/>
      <c r="AV12" s="29"/>
      <c r="AW12" s="29"/>
      <c r="AX12" s="29"/>
      <c r="AY12" s="55"/>
      <c r="AZ12" s="54"/>
      <c r="BA12" s="29"/>
      <c r="BB12" s="29"/>
      <c r="BC12" s="29"/>
      <c r="BD12" s="29"/>
      <c r="BE12" s="29"/>
      <c r="BF12" s="29"/>
      <c r="BG12" s="29"/>
      <c r="BH12" s="29"/>
      <c r="BI12" s="55"/>
      <c r="BJ12" s="54"/>
      <c r="BK12" s="29"/>
      <c r="BL12" s="29"/>
      <c r="BM12" s="29"/>
      <c r="BN12" s="29"/>
      <c r="BO12" s="29"/>
      <c r="BP12" s="29"/>
      <c r="BQ12" s="29"/>
      <c r="BR12" s="29"/>
      <c r="BS12" s="55"/>
      <c r="BT12" s="54"/>
      <c r="BU12" s="29"/>
      <c r="BV12" s="29"/>
      <c r="BW12" s="29"/>
      <c r="BX12" s="29"/>
      <c r="BY12" s="29"/>
      <c r="BZ12" s="29"/>
      <c r="CA12" s="29"/>
      <c r="CB12" s="29"/>
      <c r="CC12" s="29"/>
      <c r="CD12" s="54"/>
      <c r="CE12" s="29"/>
      <c r="CF12" s="29"/>
      <c r="CG12" s="29"/>
      <c r="CH12" s="29"/>
      <c r="CI12" s="29"/>
      <c r="CJ12" s="14"/>
      <c r="CK12" s="14"/>
      <c r="CL12" s="515"/>
    </row>
    <row r="13" spans="1:91" s="142" customFormat="1" x14ac:dyDescent="0.2">
      <c r="A13" s="324" t="s">
        <v>4</v>
      </c>
      <c r="B13" s="306"/>
      <c r="C13" s="307"/>
      <c r="D13" s="307"/>
      <c r="E13" s="307"/>
      <c r="F13" s="307"/>
      <c r="G13" s="307"/>
      <c r="H13" s="307"/>
      <c r="I13" s="307"/>
      <c r="J13" s="307"/>
      <c r="K13" s="310"/>
      <c r="L13" s="306"/>
      <c r="M13" s="307"/>
      <c r="N13" s="307"/>
      <c r="O13" s="307"/>
      <c r="P13" s="307"/>
      <c r="Q13" s="307"/>
      <c r="R13" s="307"/>
      <c r="S13" s="307"/>
      <c r="T13" s="308"/>
      <c r="U13" s="309"/>
      <c r="V13" s="316"/>
      <c r="W13" s="308"/>
      <c r="X13" s="308"/>
      <c r="Y13" s="308"/>
      <c r="Z13" s="308"/>
      <c r="AA13" s="308"/>
      <c r="AB13" s="308"/>
      <c r="AC13" s="308"/>
      <c r="AD13" s="308"/>
      <c r="AE13" s="308"/>
      <c r="AF13" s="316"/>
      <c r="AG13" s="308"/>
      <c r="AH13" s="308"/>
      <c r="AI13" s="308"/>
      <c r="AJ13" s="308"/>
      <c r="AK13" s="308"/>
      <c r="AL13" s="308"/>
      <c r="AM13" s="308"/>
      <c r="AN13" s="308"/>
      <c r="AO13" s="309"/>
      <c r="AP13" s="308"/>
      <c r="AQ13" s="308"/>
      <c r="AR13" s="308"/>
      <c r="AS13" s="308"/>
      <c r="AT13" s="308"/>
      <c r="AU13" s="308"/>
      <c r="AV13" s="308"/>
      <c r="AW13" s="308"/>
      <c r="AX13" s="308"/>
      <c r="AY13" s="309"/>
      <c r="AZ13" s="316"/>
      <c r="BA13" s="323"/>
      <c r="BB13" s="308"/>
      <c r="BC13" s="308"/>
      <c r="BD13" s="308"/>
      <c r="BE13" s="308"/>
      <c r="BF13" s="308"/>
      <c r="BG13" s="308"/>
      <c r="BH13" s="308"/>
      <c r="BI13" s="309"/>
      <c r="BJ13" s="316"/>
      <c r="BK13" s="308"/>
      <c r="BL13" s="308"/>
      <c r="BM13" s="308"/>
      <c r="BN13" s="308"/>
      <c r="BO13" s="308"/>
      <c r="BP13" s="308"/>
      <c r="BQ13" s="308"/>
      <c r="BR13" s="308"/>
      <c r="BS13" s="309"/>
      <c r="BT13" s="316"/>
      <c r="BU13" s="308"/>
      <c r="BV13" s="308"/>
      <c r="BW13" s="308"/>
      <c r="BX13" s="308"/>
      <c r="BY13" s="308"/>
      <c r="BZ13" s="308"/>
      <c r="CA13" s="308"/>
      <c r="CB13" s="308"/>
      <c r="CC13" s="308"/>
      <c r="CD13" s="316"/>
      <c r="CE13" s="308"/>
      <c r="CF13" s="308"/>
      <c r="CG13" s="308"/>
      <c r="CH13" s="307"/>
      <c r="CI13" s="307"/>
      <c r="CJ13" s="307"/>
      <c r="CK13" s="307"/>
      <c r="CL13" s="516"/>
    </row>
    <row r="14" spans="1:91" s="141" customFormat="1" x14ac:dyDescent="0.2">
      <c r="A14" s="330" t="s">
        <v>3</v>
      </c>
      <c r="B14" s="288"/>
      <c r="C14" s="289"/>
      <c r="D14" s="289"/>
      <c r="E14" s="289"/>
      <c r="F14" s="289"/>
      <c r="G14" s="289"/>
      <c r="H14" s="289"/>
      <c r="I14" s="289"/>
      <c r="J14" s="289"/>
      <c r="K14" s="292"/>
      <c r="L14" s="288"/>
      <c r="M14" s="289"/>
      <c r="N14" s="289"/>
      <c r="O14" s="289"/>
      <c r="P14" s="289"/>
      <c r="Q14" s="289"/>
      <c r="R14" s="289"/>
      <c r="S14" s="289"/>
      <c r="T14" s="289"/>
      <c r="U14" s="292"/>
      <c r="V14" s="288"/>
      <c r="W14" s="289"/>
      <c r="X14" s="289"/>
      <c r="Y14" s="289"/>
      <c r="Z14" s="289"/>
      <c r="AA14" s="289"/>
      <c r="AB14" s="289"/>
      <c r="AC14" s="289"/>
      <c r="AD14" s="289"/>
      <c r="AE14" s="289"/>
      <c r="AF14" s="288"/>
      <c r="AG14" s="289"/>
      <c r="AH14" s="289"/>
      <c r="AI14" s="289"/>
      <c r="AJ14" s="289"/>
      <c r="AK14" s="289"/>
      <c r="AL14" s="289"/>
      <c r="AM14" s="289"/>
      <c r="AN14" s="289"/>
      <c r="AO14" s="292"/>
      <c r="AP14" s="289"/>
      <c r="AQ14" s="289"/>
      <c r="AR14" s="289"/>
      <c r="AS14" s="289"/>
      <c r="AT14" s="289"/>
      <c r="AU14" s="289"/>
      <c r="AV14" s="289"/>
      <c r="AW14" s="289"/>
      <c r="AX14" s="289"/>
      <c r="AY14" s="292"/>
      <c r="AZ14" s="288"/>
      <c r="BA14" s="331"/>
      <c r="BB14" s="289"/>
      <c r="BC14" s="289"/>
      <c r="BD14" s="289"/>
      <c r="BE14" s="289"/>
      <c r="BF14" s="289"/>
      <c r="BG14" s="289"/>
      <c r="BH14" s="289"/>
      <c r="BI14" s="292"/>
      <c r="BJ14" s="288"/>
      <c r="BK14" s="289"/>
      <c r="BL14" s="289"/>
      <c r="BM14" s="289"/>
      <c r="BN14" s="289"/>
      <c r="BO14" s="289"/>
      <c r="BP14" s="289"/>
      <c r="BQ14" s="289"/>
      <c r="BR14" s="289"/>
      <c r="BS14" s="292"/>
      <c r="BT14" s="288"/>
      <c r="BU14" s="289"/>
      <c r="BV14" s="289"/>
      <c r="BW14" s="289"/>
      <c r="BX14" s="289"/>
      <c r="BY14" s="289"/>
      <c r="BZ14" s="289"/>
      <c r="CA14" s="289"/>
      <c r="CB14" s="289"/>
      <c r="CC14" s="289"/>
      <c r="CD14" s="288"/>
      <c r="CE14" s="289"/>
      <c r="CF14" s="289"/>
      <c r="CG14" s="289"/>
      <c r="CH14" s="289"/>
      <c r="CI14" s="289"/>
      <c r="CJ14" s="289"/>
      <c r="CK14" s="289"/>
      <c r="CL14" s="517"/>
    </row>
    <row r="15" spans="1:91" x14ac:dyDescent="0.2">
      <c r="A15" s="13" t="s">
        <v>145</v>
      </c>
      <c r="B15" s="16"/>
      <c r="C15" s="14"/>
      <c r="D15" s="14"/>
      <c r="E15" s="14"/>
      <c r="F15" s="14"/>
      <c r="G15" s="14"/>
      <c r="H15" s="14"/>
      <c r="I15" s="14"/>
      <c r="J15" s="14"/>
      <c r="K15" s="15"/>
      <c r="L15" s="16"/>
      <c r="M15" s="14"/>
      <c r="N15" s="14"/>
      <c r="O15" s="14"/>
      <c r="P15" s="14"/>
      <c r="Q15" s="14"/>
      <c r="R15" s="14"/>
      <c r="S15" s="14"/>
      <c r="T15" s="14"/>
      <c r="U15" s="15"/>
      <c r="V15" s="16"/>
      <c r="W15" s="14"/>
      <c r="X15" s="14"/>
      <c r="Y15" s="14"/>
      <c r="Z15" s="14"/>
      <c r="AA15" s="14"/>
      <c r="AB15" s="14"/>
      <c r="AC15" s="14"/>
      <c r="AD15" s="14"/>
      <c r="AE15" s="14"/>
      <c r="AF15" s="16"/>
      <c r="AG15" s="14"/>
      <c r="AH15" s="14"/>
      <c r="AI15" s="14"/>
      <c r="AJ15" s="14"/>
      <c r="AK15" s="14"/>
      <c r="AL15" s="14"/>
      <c r="AM15" s="14"/>
      <c r="AN15" s="14"/>
      <c r="AO15" s="15"/>
      <c r="AP15" s="14"/>
      <c r="AQ15" s="14"/>
      <c r="AR15" s="14"/>
      <c r="AS15" s="14"/>
      <c r="AT15" s="14"/>
      <c r="AU15" s="14"/>
      <c r="AV15" s="14"/>
      <c r="AW15" s="14"/>
      <c r="AX15" s="14"/>
      <c r="AY15" s="15"/>
      <c r="AZ15" s="16"/>
      <c r="BA15" s="30"/>
      <c r="BB15" s="14"/>
      <c r="BC15" s="14"/>
      <c r="BD15" s="14"/>
      <c r="BE15" s="14"/>
      <c r="BF15" s="14"/>
      <c r="BG15" s="14"/>
      <c r="BH15" s="14"/>
      <c r="BI15" s="15"/>
      <c r="BJ15" s="16"/>
      <c r="BK15" s="14"/>
      <c r="BL15" s="14"/>
      <c r="BM15" s="14"/>
      <c r="BN15" s="14"/>
      <c r="BO15" s="14"/>
      <c r="BP15" s="14"/>
      <c r="BQ15" s="14"/>
      <c r="BR15" s="14"/>
      <c r="BS15" s="15"/>
      <c r="BT15" s="16"/>
      <c r="BU15" s="14"/>
      <c r="BV15" s="14"/>
      <c r="BW15" s="14"/>
      <c r="BX15" s="14"/>
      <c r="BY15" s="14"/>
      <c r="BZ15" s="14"/>
      <c r="CA15" s="14"/>
      <c r="CB15" s="14"/>
      <c r="CC15" s="14"/>
      <c r="CD15" s="16"/>
      <c r="CE15" s="14"/>
      <c r="CF15" s="14"/>
      <c r="CG15" s="14"/>
      <c r="CH15" s="14"/>
      <c r="CI15" s="14"/>
      <c r="CJ15" s="14"/>
      <c r="CK15" s="14"/>
      <c r="CL15" s="515"/>
    </row>
    <row r="16" spans="1:91" s="142" customFormat="1" x14ac:dyDescent="0.2">
      <c r="A16" s="324" t="s">
        <v>5</v>
      </c>
      <c r="B16" s="306"/>
      <c r="C16" s="307"/>
      <c r="D16" s="307"/>
      <c r="E16" s="307"/>
      <c r="F16" s="307"/>
      <c r="G16" s="307"/>
      <c r="H16" s="307"/>
      <c r="I16" s="307"/>
      <c r="J16" s="307"/>
      <c r="K16" s="310"/>
      <c r="L16" s="306"/>
      <c r="M16" s="307"/>
      <c r="N16" s="307"/>
      <c r="O16" s="307"/>
      <c r="P16" s="307"/>
      <c r="Q16" s="307"/>
      <c r="R16" s="307"/>
      <c r="S16" s="307"/>
      <c r="T16" s="307"/>
      <c r="U16" s="310"/>
      <c r="V16" s="306"/>
      <c r="W16" s="307"/>
      <c r="X16" s="307"/>
      <c r="Y16" s="307"/>
      <c r="Z16" s="307"/>
      <c r="AA16" s="307"/>
      <c r="AB16" s="307"/>
      <c r="AC16" s="307"/>
      <c r="AD16" s="307"/>
      <c r="AE16" s="307"/>
      <c r="AF16" s="306"/>
      <c r="AG16" s="307"/>
      <c r="AH16" s="307"/>
      <c r="AI16" s="307"/>
      <c r="AJ16" s="307"/>
      <c r="AK16" s="307"/>
      <c r="AL16" s="307"/>
      <c r="AM16" s="307"/>
      <c r="AN16" s="307"/>
      <c r="AO16" s="310"/>
      <c r="AP16" s="307"/>
      <c r="AQ16" s="307"/>
      <c r="AR16" s="307"/>
      <c r="AS16" s="307"/>
      <c r="AT16" s="307"/>
      <c r="AU16" s="307"/>
      <c r="AV16" s="307"/>
      <c r="AW16" s="307"/>
      <c r="AX16" s="307"/>
      <c r="AY16" s="310"/>
      <c r="AZ16" s="332"/>
      <c r="BA16" s="317"/>
      <c r="BB16" s="317"/>
      <c r="BC16" s="317"/>
      <c r="BD16" s="307"/>
      <c r="BE16" s="307"/>
      <c r="BF16" s="307"/>
      <c r="BG16" s="307"/>
      <c r="BH16" s="307"/>
      <c r="BI16" s="310"/>
      <c r="BJ16" s="306"/>
      <c r="BK16" s="307"/>
      <c r="BL16" s="307"/>
      <c r="BM16" s="307"/>
      <c r="BN16" s="307"/>
      <c r="BO16" s="307"/>
      <c r="BP16" s="307"/>
      <c r="BQ16" s="307"/>
      <c r="BR16" s="307"/>
      <c r="BS16" s="310"/>
      <c r="BT16" s="306"/>
      <c r="BU16" s="307"/>
      <c r="BV16" s="307"/>
      <c r="BW16" s="307"/>
      <c r="BX16" s="307"/>
      <c r="BY16" s="307"/>
      <c r="BZ16" s="307"/>
      <c r="CA16" s="307"/>
      <c r="CB16" s="307"/>
      <c r="CC16" s="307"/>
      <c r="CD16" s="306"/>
      <c r="CE16" s="307"/>
      <c r="CF16" s="307"/>
      <c r="CG16" s="307"/>
      <c r="CH16" s="307"/>
      <c r="CI16" s="307"/>
      <c r="CJ16" s="307"/>
      <c r="CK16" s="307"/>
      <c r="CL16" s="516"/>
    </row>
    <row r="17" spans="1:90" s="141" customFormat="1" x14ac:dyDescent="0.2">
      <c r="A17" s="330" t="s">
        <v>85</v>
      </c>
      <c r="B17" s="288"/>
      <c r="C17" s="289"/>
      <c r="D17" s="289"/>
      <c r="E17" s="289"/>
      <c r="F17" s="289"/>
      <c r="G17" s="289"/>
      <c r="H17" s="289"/>
      <c r="I17" s="289"/>
      <c r="J17" s="289"/>
      <c r="K17" s="292"/>
      <c r="L17" s="288"/>
      <c r="M17" s="289"/>
      <c r="N17" s="289"/>
      <c r="O17" s="289"/>
      <c r="P17" s="289"/>
      <c r="Q17" s="289"/>
      <c r="R17" s="289"/>
      <c r="S17" s="289"/>
      <c r="T17" s="289"/>
      <c r="U17" s="292"/>
      <c r="V17" s="288"/>
      <c r="W17" s="289"/>
      <c r="X17" s="289"/>
      <c r="Y17" s="289"/>
      <c r="Z17" s="289"/>
      <c r="AA17" s="289"/>
      <c r="AB17" s="289"/>
      <c r="AC17" s="289"/>
      <c r="AD17" s="289"/>
      <c r="AE17" s="289"/>
      <c r="AF17" s="288"/>
      <c r="AG17" s="289"/>
      <c r="AH17" s="289"/>
      <c r="AI17" s="289"/>
      <c r="AJ17" s="289"/>
      <c r="AK17" s="289"/>
      <c r="AL17" s="289"/>
      <c r="AM17" s="289"/>
      <c r="AN17" s="289"/>
      <c r="AO17" s="292"/>
      <c r="AP17" s="289"/>
      <c r="AQ17" s="289"/>
      <c r="AR17" s="289"/>
      <c r="AS17" s="289"/>
      <c r="AT17" s="289"/>
      <c r="AU17" s="289"/>
      <c r="AV17" s="289"/>
      <c r="AW17" s="289"/>
      <c r="AX17" s="289"/>
      <c r="AY17" s="292"/>
      <c r="AZ17" s="288"/>
      <c r="BA17" s="331"/>
      <c r="BB17" s="289"/>
      <c r="BC17" s="289"/>
      <c r="BD17" s="289"/>
      <c r="BE17" s="289"/>
      <c r="BF17" s="289"/>
      <c r="BG17" s="289"/>
      <c r="BH17" s="289"/>
      <c r="BI17" s="292"/>
      <c r="BJ17" s="288"/>
      <c r="BK17" s="289"/>
      <c r="BL17" s="289"/>
      <c r="BM17" s="289"/>
      <c r="BN17" s="289"/>
      <c r="BO17" s="289"/>
      <c r="BP17" s="289"/>
      <c r="BQ17" s="289"/>
      <c r="BR17" s="289"/>
      <c r="BS17" s="292"/>
      <c r="BT17" s="288"/>
      <c r="BU17" s="289"/>
      <c r="BV17" s="289"/>
      <c r="BW17" s="289"/>
      <c r="BX17" s="289"/>
      <c r="BY17" s="289"/>
      <c r="BZ17" s="289"/>
      <c r="CA17" s="289"/>
      <c r="CB17" s="289"/>
      <c r="CC17" s="289"/>
      <c r="CD17" s="288"/>
      <c r="CE17" s="289"/>
      <c r="CF17" s="289"/>
      <c r="CG17" s="289"/>
      <c r="CH17" s="289"/>
      <c r="CI17" s="289"/>
      <c r="CJ17" s="289"/>
      <c r="CK17" s="289"/>
      <c r="CL17" s="517"/>
    </row>
    <row r="18" spans="1:90" s="142" customFormat="1" x14ac:dyDescent="0.2">
      <c r="A18" s="324" t="s">
        <v>252</v>
      </c>
      <c r="B18" s="306"/>
      <c r="C18" s="307"/>
      <c r="D18" s="307"/>
      <c r="E18" s="307"/>
      <c r="F18" s="307"/>
      <c r="G18" s="307"/>
      <c r="H18" s="307"/>
      <c r="I18" s="307"/>
      <c r="J18" s="307"/>
      <c r="K18" s="310"/>
      <c r="L18" s="306"/>
      <c r="M18" s="307"/>
      <c r="N18" s="307"/>
      <c r="O18" s="307"/>
      <c r="P18" s="307"/>
      <c r="Q18" s="307"/>
      <c r="R18" s="307"/>
      <c r="S18" s="307"/>
      <c r="T18" s="307"/>
      <c r="U18" s="310"/>
      <c r="V18" s="306"/>
      <c r="W18" s="307"/>
      <c r="X18" s="307"/>
      <c r="Y18" s="307"/>
      <c r="Z18" s="307"/>
      <c r="AA18" s="307"/>
      <c r="AB18" s="307"/>
      <c r="AC18" s="307"/>
      <c r="AD18" s="307"/>
      <c r="AE18" s="307"/>
      <c r="AF18" s="306"/>
      <c r="AG18" s="307"/>
      <c r="AH18" s="307"/>
      <c r="AI18" s="307"/>
      <c r="AJ18" s="307"/>
      <c r="AK18" s="307"/>
      <c r="AL18" s="307"/>
      <c r="AM18" s="307"/>
      <c r="AN18" s="307"/>
      <c r="AO18" s="310"/>
      <c r="AP18" s="307"/>
      <c r="AQ18" s="307"/>
      <c r="AR18" s="307"/>
      <c r="AS18" s="307"/>
      <c r="AT18" s="307"/>
      <c r="AU18" s="307"/>
      <c r="AV18" s="307"/>
      <c r="AW18" s="307"/>
      <c r="AX18" s="307"/>
      <c r="AY18" s="310"/>
      <c r="AZ18" s="306"/>
      <c r="BA18" s="317"/>
      <c r="BB18" s="307"/>
      <c r="BC18" s="307"/>
      <c r="BD18" s="307"/>
      <c r="BE18" s="307"/>
      <c r="BF18" s="307"/>
      <c r="BG18" s="307"/>
      <c r="BH18" s="307"/>
      <c r="BI18" s="310"/>
      <c r="BJ18" s="306"/>
      <c r="BK18" s="307"/>
      <c r="BL18" s="307"/>
      <c r="BM18" s="307"/>
      <c r="BN18" s="307"/>
      <c r="BO18" s="307"/>
      <c r="BP18" s="307"/>
      <c r="BQ18" s="307"/>
      <c r="BR18" s="307"/>
      <c r="BS18" s="310"/>
      <c r="BT18" s="306"/>
      <c r="BU18" s="307"/>
      <c r="BV18" s="307"/>
      <c r="BW18" s="307"/>
      <c r="BX18" s="307"/>
      <c r="BY18" s="307"/>
      <c r="BZ18" s="307"/>
      <c r="CA18" s="307"/>
      <c r="CB18" s="307"/>
      <c r="CC18" s="307"/>
      <c r="CD18" s="306"/>
      <c r="CE18" s="307"/>
      <c r="CF18" s="307"/>
      <c r="CG18" s="307"/>
      <c r="CH18" s="307"/>
      <c r="CI18" s="307"/>
      <c r="CJ18" s="307"/>
      <c r="CK18" s="307"/>
      <c r="CL18" s="516"/>
    </row>
    <row r="19" spans="1:90" s="141" customFormat="1" x14ac:dyDescent="0.2">
      <c r="A19" s="330" t="s">
        <v>7</v>
      </c>
      <c r="B19" s="288"/>
      <c r="C19" s="289"/>
      <c r="D19" s="289"/>
      <c r="E19" s="289"/>
      <c r="F19" s="289"/>
      <c r="G19" s="289"/>
      <c r="H19" s="289"/>
      <c r="I19" s="289"/>
      <c r="J19" s="289"/>
      <c r="K19" s="292"/>
      <c r="L19" s="288"/>
      <c r="M19" s="289"/>
      <c r="N19" s="289"/>
      <c r="O19" s="289"/>
      <c r="P19" s="289"/>
      <c r="Q19" s="289"/>
      <c r="R19" s="289"/>
      <c r="S19" s="289"/>
      <c r="T19" s="289"/>
      <c r="U19" s="292"/>
      <c r="V19" s="288"/>
      <c r="W19" s="289"/>
      <c r="X19" s="289"/>
      <c r="Y19" s="289"/>
      <c r="Z19" s="289"/>
      <c r="AA19" s="289"/>
      <c r="AB19" s="289"/>
      <c r="AC19" s="289"/>
      <c r="AD19" s="289"/>
      <c r="AE19" s="289"/>
      <c r="AF19" s="288"/>
      <c r="AG19" s="289"/>
      <c r="AH19" s="289"/>
      <c r="AI19" s="289"/>
      <c r="AJ19" s="289"/>
      <c r="AK19" s="289"/>
      <c r="AL19" s="289"/>
      <c r="AM19" s="289"/>
      <c r="AN19" s="289"/>
      <c r="AO19" s="292"/>
      <c r="AP19" s="289"/>
      <c r="AQ19" s="289"/>
      <c r="AR19" s="289"/>
      <c r="AS19" s="289"/>
      <c r="AT19" s="289"/>
      <c r="AU19" s="289"/>
      <c r="AV19" s="289"/>
      <c r="AW19" s="289"/>
      <c r="AX19" s="289"/>
      <c r="AY19" s="292"/>
      <c r="AZ19" s="288"/>
      <c r="BA19" s="289"/>
      <c r="BB19" s="289"/>
      <c r="BC19" s="289"/>
      <c r="BD19" s="289"/>
      <c r="BE19" s="289"/>
      <c r="BF19" s="289"/>
      <c r="BG19" s="289"/>
      <c r="BH19" s="289"/>
      <c r="BI19" s="292"/>
      <c r="BJ19" s="288"/>
      <c r="BK19" s="289"/>
      <c r="BL19" s="289"/>
      <c r="BM19" s="289"/>
      <c r="BN19" s="289"/>
      <c r="BO19" s="289"/>
      <c r="BP19" s="289"/>
      <c r="BQ19" s="289"/>
      <c r="BR19" s="289"/>
      <c r="BS19" s="292"/>
      <c r="BT19" s="288"/>
      <c r="BU19" s="289"/>
      <c r="BV19" s="289"/>
      <c r="BW19" s="289"/>
      <c r="BX19" s="289"/>
      <c r="BY19" s="289"/>
      <c r="BZ19" s="289"/>
      <c r="CA19" s="289"/>
      <c r="CB19" s="289"/>
      <c r="CC19" s="289"/>
      <c r="CD19" s="288"/>
      <c r="CE19" s="289"/>
      <c r="CF19" s="289"/>
      <c r="CG19" s="289"/>
      <c r="CH19" s="289"/>
      <c r="CI19" s="289"/>
      <c r="CJ19" s="289"/>
      <c r="CK19" s="289"/>
      <c r="CL19" s="517"/>
    </row>
    <row r="20" spans="1:90" x14ac:dyDescent="0.2">
      <c r="A20" s="13" t="s">
        <v>113</v>
      </c>
      <c r="B20" s="16"/>
      <c r="C20" s="14"/>
      <c r="D20" s="14"/>
      <c r="E20" s="14"/>
      <c r="F20" s="14"/>
      <c r="G20" s="14"/>
      <c r="H20" s="14"/>
      <c r="I20" s="14"/>
      <c r="J20" s="14"/>
      <c r="K20" s="15"/>
      <c r="L20" s="16"/>
      <c r="M20" s="14"/>
      <c r="N20" s="14"/>
      <c r="O20" s="14"/>
      <c r="P20" s="129"/>
      <c r="Q20" s="14"/>
      <c r="R20" s="14"/>
      <c r="S20" s="14"/>
      <c r="T20" s="14"/>
      <c r="U20" s="15"/>
      <c r="V20" s="16"/>
      <c r="W20" s="14"/>
      <c r="X20" s="14"/>
      <c r="Y20" s="14"/>
      <c r="Z20" s="13"/>
      <c r="AA20" s="14"/>
      <c r="AB20" s="14"/>
      <c r="AC20" s="14"/>
      <c r="AD20" s="14"/>
      <c r="AE20" s="14"/>
      <c r="AF20" s="16"/>
      <c r="AG20" s="14"/>
      <c r="AH20" s="14"/>
      <c r="AI20" s="14"/>
      <c r="AJ20" s="14"/>
      <c r="AK20" s="14"/>
      <c r="AL20" s="14"/>
      <c r="AM20" s="14"/>
      <c r="AN20" s="14"/>
      <c r="AO20" s="15"/>
      <c r="AP20" s="14"/>
      <c r="AQ20" s="14"/>
      <c r="AR20" s="14"/>
      <c r="AS20" s="167"/>
      <c r="AT20" s="14"/>
      <c r="AU20" s="14"/>
      <c r="AV20" s="14"/>
      <c r="AW20" s="14"/>
      <c r="AX20" s="14"/>
      <c r="AY20" s="15"/>
      <c r="AZ20" s="16"/>
      <c r="BA20" s="14"/>
      <c r="BB20" s="29"/>
      <c r="BC20" s="29"/>
      <c r="BD20" s="14"/>
      <c r="BE20" s="14"/>
      <c r="BF20" s="14"/>
      <c r="BG20" s="14"/>
      <c r="BH20" s="14"/>
      <c r="BI20" s="15"/>
      <c r="BJ20" s="16"/>
      <c r="BK20" s="14"/>
      <c r="BL20" s="14"/>
      <c r="BM20" s="14"/>
      <c r="BN20" s="14"/>
      <c r="BO20" s="14"/>
      <c r="BP20" s="29"/>
      <c r="BQ20" s="14"/>
      <c r="BR20" s="14"/>
      <c r="BS20" s="15"/>
      <c r="BT20" s="16"/>
      <c r="BU20" s="14"/>
      <c r="BV20" s="14"/>
      <c r="BW20" s="14"/>
      <c r="BX20" s="14"/>
      <c r="BY20" s="14"/>
      <c r="BZ20" s="14"/>
      <c r="CA20" s="14"/>
      <c r="CB20" s="14"/>
      <c r="CC20" s="14"/>
      <c r="CD20" s="16"/>
      <c r="CE20" s="14"/>
      <c r="CF20" s="14"/>
      <c r="CG20" s="14"/>
      <c r="CH20" s="14"/>
      <c r="CI20" s="29"/>
      <c r="CJ20" s="29"/>
      <c r="CK20" s="29"/>
      <c r="CL20" s="528"/>
    </row>
    <row r="21" spans="1:90" s="142" customFormat="1" x14ac:dyDescent="0.2">
      <c r="A21" s="324" t="s">
        <v>526</v>
      </c>
      <c r="B21" s="306"/>
      <c r="C21" s="307"/>
      <c r="D21" s="307"/>
      <c r="E21" s="307"/>
      <c r="F21" s="307"/>
      <c r="G21" s="307"/>
      <c r="H21" s="307"/>
      <c r="I21" s="307"/>
      <c r="J21" s="307"/>
      <c r="K21" s="310"/>
      <c r="L21" s="306"/>
      <c r="M21" s="307"/>
      <c r="N21" s="307"/>
      <c r="O21" s="307"/>
      <c r="Q21" s="307"/>
      <c r="R21" s="307"/>
      <c r="S21" s="307"/>
      <c r="T21" s="307"/>
      <c r="U21" s="310"/>
      <c r="V21" s="306"/>
      <c r="W21" s="307"/>
      <c r="X21" s="307"/>
      <c r="Y21" s="363"/>
      <c r="Z21" s="363"/>
      <c r="AA21" s="307"/>
      <c r="AB21" s="307"/>
      <c r="AC21" s="307"/>
      <c r="AD21" s="308"/>
      <c r="AE21" s="308"/>
      <c r="AF21" s="316"/>
      <c r="AG21" s="308"/>
      <c r="AH21" s="344" t="s">
        <v>166</v>
      </c>
      <c r="AI21" s="308"/>
      <c r="AJ21" s="308"/>
      <c r="AK21" s="308"/>
      <c r="AL21" s="308"/>
      <c r="AM21" s="308"/>
      <c r="AN21" s="308"/>
      <c r="AO21" s="309"/>
      <c r="AP21" s="308"/>
      <c r="AQ21" s="308"/>
      <c r="AR21" s="308"/>
      <c r="AS21" s="308"/>
      <c r="AT21" s="307"/>
      <c r="AU21" s="307"/>
      <c r="AV21" s="307"/>
      <c r="AW21" s="307"/>
      <c r="AX21" s="307"/>
      <c r="AY21" s="310"/>
      <c r="AZ21" s="306"/>
      <c r="BA21" s="307"/>
      <c r="BB21" s="307"/>
      <c r="BC21" s="307"/>
      <c r="BD21" s="307"/>
      <c r="BE21" s="307"/>
      <c r="BF21" s="307"/>
      <c r="BG21" s="307"/>
      <c r="BH21" s="307"/>
      <c r="BI21" s="310"/>
      <c r="BJ21" s="306"/>
      <c r="BK21" s="307"/>
      <c r="BL21" s="307"/>
      <c r="BM21" s="307"/>
      <c r="BN21" s="307"/>
      <c r="BO21" s="307"/>
      <c r="BP21" s="307"/>
      <c r="BQ21" s="307"/>
      <c r="BR21" s="307"/>
      <c r="BS21" s="310"/>
      <c r="BT21" s="306"/>
      <c r="BU21" s="307"/>
      <c r="BV21" s="307"/>
      <c r="BW21" s="307"/>
      <c r="BX21" s="307"/>
      <c r="BY21" s="307"/>
      <c r="BZ21" s="307"/>
      <c r="CA21" s="307"/>
      <c r="CB21" s="307"/>
      <c r="CC21" s="307"/>
      <c r="CD21" s="306"/>
      <c r="CE21" s="307"/>
      <c r="CF21" s="307"/>
      <c r="CG21" s="307"/>
      <c r="CH21" s="307"/>
      <c r="CI21" s="307"/>
      <c r="CJ21" s="307"/>
      <c r="CK21" s="307"/>
      <c r="CL21" s="516"/>
    </row>
    <row r="22" spans="1:90" s="141" customFormat="1" x14ac:dyDescent="0.2">
      <c r="A22" s="330" t="s">
        <v>10</v>
      </c>
      <c r="B22" s="288"/>
      <c r="C22" s="289"/>
      <c r="D22" s="289"/>
      <c r="E22" s="289"/>
      <c r="F22" s="289"/>
      <c r="G22" s="289"/>
      <c r="H22" s="289"/>
      <c r="I22" s="289"/>
      <c r="J22" s="289"/>
      <c r="K22" s="292"/>
      <c r="L22" s="288"/>
      <c r="M22" s="289"/>
      <c r="N22" s="289"/>
      <c r="O22" s="289"/>
      <c r="P22" s="289"/>
      <c r="Q22" s="289"/>
      <c r="R22" s="289"/>
      <c r="S22" s="289"/>
      <c r="T22" s="289"/>
      <c r="U22" s="292"/>
      <c r="V22" s="288"/>
      <c r="W22" s="289"/>
      <c r="X22" s="289"/>
      <c r="Y22" s="289"/>
      <c r="Z22" s="289"/>
      <c r="AA22" s="289"/>
      <c r="AB22" s="289"/>
      <c r="AC22" s="289"/>
      <c r="AD22" s="289"/>
      <c r="AE22" s="289"/>
      <c r="AF22" s="288"/>
      <c r="AG22" s="289"/>
      <c r="AH22" s="289"/>
      <c r="AI22" s="289"/>
      <c r="AJ22" s="289"/>
      <c r="AK22" s="289"/>
      <c r="AL22" s="289"/>
      <c r="AM22" s="289"/>
      <c r="AN22" s="289"/>
      <c r="AO22" s="292"/>
      <c r="AP22" s="289"/>
      <c r="AQ22" s="289"/>
      <c r="AR22" s="289"/>
      <c r="AS22" s="289"/>
      <c r="AT22" s="289"/>
      <c r="AU22" s="289"/>
      <c r="AV22" s="289"/>
      <c r="AW22" s="289"/>
      <c r="AX22" s="289"/>
      <c r="AY22" s="292"/>
      <c r="AZ22" s="288"/>
      <c r="BA22" s="289"/>
      <c r="BB22" s="289"/>
      <c r="BC22" s="289"/>
      <c r="BD22" s="289"/>
      <c r="BE22" s="289"/>
      <c r="BF22" s="289"/>
      <c r="BG22" s="289"/>
      <c r="BH22" s="289"/>
      <c r="BI22" s="292"/>
      <c r="BJ22" s="288"/>
      <c r="BK22" s="289"/>
      <c r="BL22" s="289"/>
      <c r="BM22" s="289"/>
      <c r="BN22" s="289"/>
      <c r="BO22" s="289"/>
      <c r="BP22" s="289"/>
      <c r="BQ22" s="289"/>
      <c r="BR22" s="289"/>
      <c r="BS22" s="292"/>
      <c r="BT22" s="288"/>
      <c r="BU22" s="289"/>
      <c r="BV22" s="289"/>
      <c r="BW22" s="289"/>
      <c r="BX22" s="289"/>
      <c r="BY22" s="289"/>
      <c r="BZ22" s="289"/>
      <c r="CA22" s="289"/>
      <c r="CB22" s="289"/>
      <c r="CC22" s="289"/>
      <c r="CD22" s="288"/>
      <c r="CE22" s="289"/>
      <c r="CF22" s="289"/>
      <c r="CG22" s="289"/>
      <c r="CH22" s="289"/>
      <c r="CI22" s="289"/>
      <c r="CJ22" s="289"/>
      <c r="CK22" s="289"/>
      <c r="CL22" s="517"/>
    </row>
    <row r="23" spans="1:90" x14ac:dyDescent="0.2">
      <c r="A23" s="13" t="s">
        <v>183</v>
      </c>
      <c r="B23" s="16"/>
      <c r="C23" s="14"/>
      <c r="D23" s="14"/>
      <c r="E23" s="14"/>
      <c r="F23" s="14"/>
      <c r="G23" s="14"/>
      <c r="H23" s="14"/>
      <c r="I23" s="14"/>
      <c r="J23" s="14"/>
      <c r="K23" s="15"/>
      <c r="L23" s="16"/>
      <c r="M23" s="14"/>
      <c r="N23" s="14"/>
      <c r="O23" s="14"/>
      <c r="P23" s="14"/>
      <c r="Q23" s="14"/>
      <c r="R23" s="14"/>
      <c r="S23" s="14"/>
      <c r="T23" s="14"/>
      <c r="U23" s="15"/>
      <c r="V23" s="16"/>
      <c r="W23" s="14"/>
      <c r="X23" s="14"/>
      <c r="Y23" s="14"/>
      <c r="Z23" s="14"/>
      <c r="AA23" s="14"/>
      <c r="AB23" s="14"/>
      <c r="AC23" s="14"/>
      <c r="AD23" s="14"/>
      <c r="AE23" s="14"/>
      <c r="AF23" s="16"/>
      <c r="AG23" s="14"/>
      <c r="AH23" s="14"/>
      <c r="AI23" s="14"/>
      <c r="AJ23" s="14"/>
      <c r="AK23" s="14"/>
      <c r="AL23" s="14"/>
      <c r="AM23" s="14"/>
      <c r="AN23" s="14"/>
      <c r="AO23" s="15"/>
      <c r="AP23" s="14"/>
      <c r="AQ23" s="14"/>
      <c r="AR23" s="14"/>
      <c r="AS23" s="14"/>
      <c r="AT23" s="14"/>
      <c r="AU23" s="14"/>
      <c r="AV23" s="14"/>
      <c r="AW23" s="14"/>
      <c r="AX23" s="14"/>
      <c r="AY23" s="15"/>
      <c r="AZ23" s="16"/>
      <c r="BA23" s="14"/>
      <c r="BB23" s="14"/>
      <c r="BC23" s="14"/>
      <c r="BD23" s="14"/>
      <c r="BE23" s="14"/>
      <c r="BF23" s="129"/>
      <c r="BG23" s="14"/>
      <c r="BH23" s="14"/>
      <c r="BI23" s="15"/>
      <c r="BJ23" s="16"/>
      <c r="BK23" s="14"/>
      <c r="BL23" s="14"/>
      <c r="BM23" s="14"/>
      <c r="BN23" s="14"/>
      <c r="BO23" s="14"/>
      <c r="BP23" s="14"/>
      <c r="BQ23" s="14"/>
      <c r="BR23" s="14"/>
      <c r="BS23" s="15"/>
      <c r="BT23" s="16"/>
      <c r="BU23" s="14"/>
      <c r="BV23" s="129"/>
      <c r="BW23" s="14"/>
      <c r="BX23" s="14"/>
      <c r="BY23" s="14"/>
      <c r="BZ23" s="14"/>
      <c r="CA23" s="14"/>
      <c r="CB23" s="14"/>
      <c r="CC23" s="14"/>
      <c r="CD23" s="16"/>
      <c r="CE23" s="14"/>
      <c r="CF23" s="14"/>
      <c r="CG23" s="14"/>
      <c r="CH23" s="14"/>
      <c r="CI23" s="14"/>
      <c r="CJ23" s="14"/>
      <c r="CK23" s="129"/>
      <c r="CL23" s="515"/>
    </row>
    <row r="24" spans="1:90" s="142" customFormat="1" x14ac:dyDescent="0.2">
      <c r="A24" s="324" t="s">
        <v>11</v>
      </c>
      <c r="B24" s="306"/>
      <c r="C24" s="307"/>
      <c r="D24" s="307"/>
      <c r="E24" s="307"/>
      <c r="F24" s="307"/>
      <c r="G24" s="307"/>
      <c r="H24" s="307"/>
      <c r="I24" s="307"/>
      <c r="J24" s="307"/>
      <c r="K24" s="310"/>
      <c r="L24" s="306"/>
      <c r="M24" s="307"/>
      <c r="N24" s="307"/>
      <c r="O24" s="307"/>
      <c r="P24" s="307"/>
      <c r="Q24" s="307"/>
      <c r="R24" s="307"/>
      <c r="S24" s="307"/>
      <c r="T24" s="307"/>
      <c r="U24" s="310"/>
      <c r="V24" s="306"/>
      <c r="W24" s="307"/>
      <c r="X24" s="307"/>
      <c r="Y24" s="307"/>
      <c r="Z24" s="307"/>
      <c r="AA24" s="307"/>
      <c r="AB24" s="307"/>
      <c r="AC24" s="307"/>
      <c r="AD24" s="307"/>
      <c r="AE24" s="307"/>
      <c r="AF24" s="306"/>
      <c r="AG24" s="307"/>
      <c r="AH24" s="307"/>
      <c r="AI24" s="307"/>
      <c r="AJ24" s="307"/>
      <c r="AK24" s="307"/>
      <c r="AL24" s="307"/>
      <c r="AM24" s="307"/>
      <c r="AN24" s="307"/>
      <c r="AO24" s="310"/>
      <c r="AP24" s="307"/>
      <c r="AQ24" s="307"/>
      <c r="AR24" s="307"/>
      <c r="AS24" s="307"/>
      <c r="AT24" s="307"/>
      <c r="AU24" s="307"/>
      <c r="AV24" s="307"/>
      <c r="AW24" s="307"/>
      <c r="AX24" s="307"/>
      <c r="AY24" s="310"/>
      <c r="AZ24" s="306"/>
      <c r="BA24" s="307"/>
      <c r="BB24" s="307"/>
      <c r="BC24" s="307"/>
      <c r="BD24" s="307"/>
      <c r="BE24" s="307"/>
      <c r="BF24" s="307"/>
      <c r="BG24" s="307"/>
      <c r="BH24" s="307"/>
      <c r="BI24" s="310"/>
      <c r="BJ24" s="306"/>
      <c r="BK24" s="307"/>
      <c r="BL24" s="307"/>
      <c r="BM24" s="307"/>
      <c r="BN24" s="307"/>
      <c r="BO24" s="307"/>
      <c r="BP24" s="307"/>
      <c r="BQ24" s="307"/>
      <c r="BR24" s="307"/>
      <c r="BS24" s="310"/>
      <c r="BT24" s="306"/>
      <c r="BU24" s="307"/>
      <c r="BV24" s="307"/>
      <c r="BW24" s="307"/>
      <c r="BX24" s="307"/>
      <c r="BY24" s="307"/>
      <c r="BZ24" s="307"/>
      <c r="CA24" s="307"/>
      <c r="CB24" s="307"/>
      <c r="CC24" s="307"/>
      <c r="CD24" s="306"/>
      <c r="CE24" s="307"/>
      <c r="CF24" s="307"/>
      <c r="CG24" s="307"/>
      <c r="CH24" s="307"/>
      <c r="CI24" s="307"/>
      <c r="CJ24" s="307"/>
      <c r="CK24" s="307"/>
      <c r="CL24" s="516"/>
    </row>
    <row r="25" spans="1:90" x14ac:dyDescent="0.2">
      <c r="A25" s="3" t="s">
        <v>83</v>
      </c>
      <c r="B25" s="260"/>
      <c r="K25" s="262"/>
      <c r="L25" s="260"/>
      <c r="U25" s="262"/>
      <c r="V25" s="260"/>
      <c r="AF25" s="260"/>
      <c r="AN25" s="284"/>
      <c r="AO25" s="262"/>
      <c r="AY25" s="262"/>
      <c r="AZ25" s="260"/>
      <c r="BI25" s="262"/>
      <c r="BJ25" s="260"/>
      <c r="BS25" s="262"/>
      <c r="BT25" s="260"/>
      <c r="CD25" s="260"/>
      <c r="CL25" s="518"/>
    </row>
    <row r="26" spans="1:90" s="141" customFormat="1" x14ac:dyDescent="0.2">
      <c r="A26" s="330" t="s">
        <v>194</v>
      </c>
      <c r="B26" s="288"/>
      <c r="C26" s="289"/>
      <c r="D26" s="289"/>
      <c r="E26" s="289"/>
      <c r="F26" s="289"/>
      <c r="G26" s="289"/>
      <c r="H26" s="289"/>
      <c r="I26" s="289"/>
      <c r="J26" s="289"/>
      <c r="K26" s="292"/>
      <c r="L26" s="288"/>
      <c r="M26" s="289"/>
      <c r="N26" s="289"/>
      <c r="O26" s="289"/>
      <c r="P26" s="289"/>
      <c r="Q26" s="289"/>
      <c r="R26" s="289"/>
      <c r="S26" s="289"/>
      <c r="T26" s="289"/>
      <c r="U26" s="292"/>
      <c r="V26" s="288"/>
      <c r="W26" s="289"/>
      <c r="X26" s="289"/>
      <c r="Y26" s="289"/>
      <c r="Z26" s="289"/>
      <c r="AA26" s="289"/>
      <c r="AB26" s="289"/>
      <c r="AC26" s="289"/>
      <c r="AD26" s="289"/>
      <c r="AE26" s="289"/>
      <c r="AF26" s="288"/>
      <c r="AG26" s="289"/>
      <c r="AH26" s="289"/>
      <c r="AI26" s="289"/>
      <c r="AJ26" s="289"/>
      <c r="AK26" s="289"/>
      <c r="AL26" s="289"/>
      <c r="AM26" s="289"/>
      <c r="AN26" s="289"/>
      <c r="AO26" s="292"/>
      <c r="AP26" s="289"/>
      <c r="AQ26" s="289"/>
      <c r="AR26" s="289"/>
      <c r="AS26" s="289"/>
      <c r="AT26" s="289"/>
      <c r="AU26" s="289"/>
      <c r="AV26" s="289"/>
      <c r="AW26" s="289"/>
      <c r="AX26" s="289"/>
      <c r="AY26" s="292"/>
      <c r="AZ26" s="288"/>
      <c r="BA26" s="289"/>
      <c r="BB26" s="289"/>
      <c r="BC26" s="289"/>
      <c r="BD26" s="289"/>
      <c r="BE26" s="289"/>
      <c r="BF26" s="289"/>
      <c r="BG26" s="289"/>
      <c r="BH26" s="289"/>
      <c r="BI26" s="292"/>
      <c r="BJ26" s="288"/>
      <c r="BK26" s="289"/>
      <c r="BL26" s="289"/>
      <c r="BM26" s="289"/>
      <c r="BN26" s="289"/>
      <c r="BO26" s="289"/>
      <c r="BP26" s="289"/>
      <c r="BQ26" s="289"/>
      <c r="BR26" s="289"/>
      <c r="BS26" s="292"/>
      <c r="BT26" s="288"/>
      <c r="BU26" s="289"/>
      <c r="BV26" s="289"/>
      <c r="BW26" s="289"/>
      <c r="BX26" s="289"/>
      <c r="BY26" s="289"/>
      <c r="BZ26" s="289"/>
      <c r="CA26" s="289"/>
      <c r="CB26" s="289"/>
      <c r="CC26" s="289"/>
      <c r="CD26" s="288"/>
      <c r="CE26" s="289"/>
      <c r="CF26" s="289"/>
      <c r="CG26" s="289"/>
      <c r="CH26" s="289"/>
      <c r="CI26" s="289"/>
      <c r="CJ26" s="289"/>
      <c r="CK26" s="289"/>
      <c r="CL26" s="517"/>
    </row>
    <row r="27" spans="1:90" s="142" customFormat="1" x14ac:dyDescent="0.2">
      <c r="A27" s="155" t="s">
        <v>112</v>
      </c>
      <c r="B27" s="306"/>
      <c r="C27" s="307"/>
      <c r="D27" s="307"/>
      <c r="E27" s="307"/>
      <c r="F27" s="307"/>
      <c r="G27" s="307"/>
      <c r="H27" s="307"/>
      <c r="I27" s="307"/>
      <c r="J27" s="307"/>
      <c r="K27" s="310"/>
      <c r="L27" s="306"/>
      <c r="M27" s="307"/>
      <c r="N27" s="307"/>
      <c r="O27" s="307"/>
      <c r="P27" s="307"/>
      <c r="Q27" s="343"/>
      <c r="R27" s="307"/>
      <c r="S27" s="307"/>
      <c r="T27" s="307"/>
      <c r="U27" s="310"/>
      <c r="V27" s="306"/>
      <c r="W27" s="307"/>
      <c r="X27" s="307"/>
      <c r="Y27" s="307"/>
      <c r="Z27" s="307"/>
      <c r="AA27" s="307"/>
      <c r="AB27" s="307"/>
      <c r="AC27" s="307"/>
      <c r="AD27" s="307"/>
      <c r="AE27" s="307"/>
      <c r="AF27" s="306"/>
      <c r="AG27" s="307"/>
      <c r="AH27" s="307"/>
      <c r="AI27" s="307"/>
      <c r="AJ27" s="307"/>
      <c r="AK27" s="307"/>
      <c r="AL27" s="307"/>
      <c r="AM27" s="307"/>
      <c r="AN27" s="307"/>
      <c r="AO27" s="310"/>
      <c r="AP27" s="307"/>
      <c r="AQ27" s="307"/>
      <c r="AR27" s="307"/>
      <c r="AS27" s="307"/>
      <c r="AT27" s="307"/>
      <c r="AU27" s="307"/>
      <c r="AV27" s="307"/>
      <c r="AW27" s="307"/>
      <c r="AX27" s="307"/>
      <c r="AY27" s="310"/>
      <c r="AZ27" s="306"/>
      <c r="BA27" s="307"/>
      <c r="BB27" s="307"/>
      <c r="BC27" s="307"/>
      <c r="BD27" s="307"/>
      <c r="BE27" s="307"/>
      <c r="BF27" s="307"/>
      <c r="BG27" s="307"/>
      <c r="BH27" s="307"/>
      <c r="BI27" s="390"/>
      <c r="BJ27" s="306"/>
      <c r="BK27" s="307"/>
      <c r="BL27" s="307"/>
      <c r="BM27" s="307"/>
      <c r="BN27" s="307"/>
      <c r="BO27" s="307"/>
      <c r="BP27" s="307"/>
      <c r="BQ27" s="307"/>
      <c r="BR27" s="307"/>
      <c r="BS27" s="310"/>
      <c r="BT27" s="306"/>
      <c r="BU27" s="307"/>
      <c r="BV27" s="307"/>
      <c r="BW27" s="307"/>
      <c r="BX27" s="307"/>
      <c r="BY27" s="307"/>
      <c r="BZ27" s="307"/>
      <c r="CA27" s="307"/>
      <c r="CB27" s="307"/>
      <c r="CC27" s="307"/>
      <c r="CD27" s="306"/>
      <c r="CE27" s="307"/>
      <c r="CF27" s="307"/>
      <c r="CG27" s="307"/>
      <c r="CH27" s="307"/>
      <c r="CI27" s="307"/>
      <c r="CJ27" s="307"/>
      <c r="CK27" s="307"/>
      <c r="CL27" s="516"/>
    </row>
    <row r="28" spans="1:90" s="405" customFormat="1" x14ac:dyDescent="0.2">
      <c r="A28" s="403" t="s">
        <v>84</v>
      </c>
      <c r="B28" s="407"/>
      <c r="D28" s="404"/>
      <c r="K28" s="406"/>
      <c r="L28" s="407"/>
      <c r="U28" s="406"/>
      <c r="V28" s="407"/>
      <c r="AF28" s="407"/>
      <c r="AO28" s="406"/>
      <c r="AY28" s="406"/>
      <c r="AZ28" s="407"/>
      <c r="BI28" s="408"/>
      <c r="BJ28" s="407"/>
      <c r="BS28" s="406"/>
      <c r="BT28" s="407"/>
      <c r="CD28" s="407"/>
      <c r="CL28" s="519"/>
    </row>
    <row r="29" spans="1:90" ht="12" thickBot="1" x14ac:dyDescent="0.25">
      <c r="A29" s="3" t="s">
        <v>114</v>
      </c>
      <c r="B29" s="396"/>
      <c r="C29" s="394"/>
      <c r="D29" s="394"/>
      <c r="E29" s="394"/>
      <c r="F29" s="394"/>
      <c r="G29" s="394"/>
      <c r="H29" s="394"/>
      <c r="I29" s="394"/>
      <c r="J29" s="394"/>
      <c r="K29" s="395"/>
      <c r="L29" s="396"/>
      <c r="M29" s="394"/>
      <c r="N29" s="394"/>
      <c r="O29" s="394"/>
      <c r="P29" s="394"/>
      <c r="Q29" s="394"/>
      <c r="R29" s="394"/>
      <c r="S29" s="394"/>
      <c r="T29" s="394"/>
      <c r="U29" s="395"/>
      <c r="V29" s="396"/>
      <c r="W29" s="394"/>
      <c r="X29" s="394"/>
      <c r="Y29" s="394"/>
      <c r="Z29" s="394"/>
      <c r="AA29" s="394"/>
      <c r="AB29" s="394"/>
      <c r="AC29" s="394"/>
      <c r="AD29" s="394"/>
      <c r="AE29" s="394"/>
      <c r="AF29" s="396"/>
      <c r="AG29" s="394"/>
      <c r="AH29" s="394"/>
      <c r="AI29" s="394"/>
      <c r="AJ29" s="394"/>
      <c r="AK29" s="394"/>
      <c r="AL29" s="394"/>
      <c r="AM29" s="394"/>
      <c r="AN29" s="394"/>
      <c r="AO29" s="395"/>
      <c r="AP29" s="394"/>
      <c r="AQ29" s="394"/>
      <c r="AR29" s="394"/>
      <c r="AS29" s="394"/>
      <c r="AT29" s="394"/>
      <c r="AU29" s="394"/>
      <c r="AV29" s="394"/>
      <c r="AW29" s="394"/>
      <c r="AX29" s="394"/>
      <c r="AY29" s="395"/>
      <c r="AZ29" s="396"/>
      <c r="BA29" s="394"/>
      <c r="BB29" s="394"/>
      <c r="BC29" s="394"/>
      <c r="BD29" s="394"/>
      <c r="BE29" s="394"/>
      <c r="BF29" s="394"/>
      <c r="BG29" s="394"/>
      <c r="BH29" s="394"/>
      <c r="BI29" s="395"/>
      <c r="BJ29" s="396"/>
      <c r="BK29" s="394"/>
      <c r="BL29" s="394"/>
      <c r="BM29" s="394"/>
      <c r="BN29" s="394"/>
      <c r="BO29" s="394"/>
      <c r="BP29" s="394"/>
      <c r="BQ29" s="394"/>
      <c r="BR29" s="394"/>
      <c r="BS29" s="395"/>
      <c r="BT29" s="396"/>
      <c r="BU29" s="394"/>
      <c r="BV29" s="394"/>
      <c r="BW29" s="394"/>
      <c r="BX29" s="394"/>
      <c r="BY29" s="394"/>
      <c r="BZ29" s="394"/>
      <c r="CA29" s="394"/>
      <c r="CB29" s="394"/>
      <c r="CC29" s="394"/>
      <c r="CD29" s="396"/>
      <c r="CE29" s="394"/>
      <c r="CF29" s="394"/>
      <c r="CG29" s="394"/>
      <c r="CH29" s="394"/>
      <c r="CI29" s="394"/>
      <c r="CJ29" s="394"/>
      <c r="CK29" s="394"/>
      <c r="CL29" s="520"/>
    </row>
    <row r="30" spans="1:90" x14ac:dyDescent="0.2">
      <c r="A30" s="13" t="s">
        <v>14</v>
      </c>
      <c r="B30" s="26"/>
      <c r="C30" s="21"/>
      <c r="D30" s="21"/>
      <c r="E30" s="21"/>
      <c r="F30" s="21"/>
      <c r="G30" s="21"/>
      <c r="H30" s="21"/>
      <c r="I30" s="21"/>
      <c r="J30" s="21"/>
      <c r="K30" s="22"/>
      <c r="L30" s="26"/>
      <c r="M30" s="21"/>
      <c r="N30" s="21"/>
      <c r="O30" s="21"/>
      <c r="P30" s="21"/>
      <c r="Q30" s="21"/>
      <c r="R30" s="21"/>
      <c r="S30" s="21"/>
      <c r="T30" s="21"/>
      <c r="U30" s="22"/>
      <c r="V30" s="26"/>
      <c r="W30" s="21"/>
      <c r="X30" s="21"/>
      <c r="Y30" s="21"/>
      <c r="Z30" s="21"/>
      <c r="AA30" s="21"/>
      <c r="AB30" s="21"/>
      <c r="AC30" s="21"/>
      <c r="AD30" s="21"/>
      <c r="AE30" s="21"/>
      <c r="AF30" s="26"/>
      <c r="AG30" s="21"/>
      <c r="AH30" s="21"/>
      <c r="AI30" s="21"/>
      <c r="AJ30" s="21"/>
      <c r="AK30" s="21"/>
      <c r="AL30" s="21"/>
      <c r="AM30" s="21"/>
      <c r="AN30" s="21"/>
      <c r="AO30" s="22"/>
      <c r="AP30" s="21"/>
      <c r="AQ30" s="21"/>
      <c r="AR30" s="21"/>
      <c r="AS30" s="21"/>
      <c r="AT30" s="21"/>
      <c r="AU30" s="21"/>
      <c r="AV30" s="21"/>
      <c r="AW30" s="21"/>
      <c r="AX30" s="21"/>
      <c r="AY30" s="22"/>
      <c r="AZ30" s="26"/>
      <c r="BA30" s="21"/>
      <c r="BB30" s="21"/>
      <c r="BC30" s="21"/>
      <c r="BD30" s="21"/>
      <c r="BE30" s="21"/>
      <c r="BF30" s="21"/>
      <c r="BG30" s="21"/>
      <c r="BH30" s="21"/>
      <c r="BI30" s="22"/>
      <c r="BJ30" s="26"/>
      <c r="BK30" s="21"/>
      <c r="BL30" s="21"/>
      <c r="BM30" s="21"/>
      <c r="BN30" s="21"/>
      <c r="BO30" s="21"/>
      <c r="BP30" s="21"/>
      <c r="BQ30" s="21"/>
      <c r="BR30" s="21"/>
      <c r="BS30" s="22"/>
      <c r="BT30" s="26"/>
      <c r="BU30" s="21"/>
      <c r="BV30" s="21"/>
      <c r="BW30" s="21"/>
      <c r="BX30" s="21"/>
      <c r="BY30" s="21"/>
      <c r="BZ30" s="21"/>
      <c r="CA30" s="21"/>
      <c r="CB30" s="21"/>
      <c r="CC30" s="21"/>
      <c r="CD30" s="26"/>
      <c r="CE30" s="21"/>
      <c r="CF30" s="21"/>
      <c r="CG30" s="21"/>
      <c r="CH30" s="21"/>
      <c r="CI30" s="21"/>
      <c r="CJ30" s="21"/>
      <c r="CK30" s="21"/>
      <c r="CL30" s="514"/>
    </row>
    <row r="31" spans="1:90" x14ac:dyDescent="0.2">
      <c r="A31" s="13" t="s">
        <v>15</v>
      </c>
      <c r="B31" s="16"/>
      <c r="C31" s="14"/>
      <c r="D31" s="14"/>
      <c r="E31" s="14"/>
      <c r="F31" s="14"/>
      <c r="G31" s="14"/>
      <c r="H31" s="14"/>
      <c r="I31" s="14"/>
      <c r="J31" s="14"/>
      <c r="K31" s="15"/>
      <c r="L31" s="16"/>
      <c r="M31" s="14"/>
      <c r="N31" s="14"/>
      <c r="O31" s="14"/>
      <c r="P31" s="14"/>
      <c r="Q31" s="14"/>
      <c r="R31" s="14"/>
      <c r="S31" s="14"/>
      <c r="T31" s="14"/>
      <c r="U31" s="15"/>
      <c r="V31" s="16"/>
      <c r="W31" s="14"/>
      <c r="X31" s="14"/>
      <c r="Y31" s="14"/>
      <c r="Z31" s="14"/>
      <c r="AA31" s="14"/>
      <c r="AB31" s="14"/>
      <c r="AC31" s="14"/>
      <c r="AD31" s="14"/>
      <c r="AE31" s="14"/>
      <c r="AF31" s="16"/>
      <c r="AG31" s="14"/>
      <c r="AH31" s="14"/>
      <c r="AI31" s="14"/>
      <c r="AJ31" s="14"/>
      <c r="AK31" s="14"/>
      <c r="AL31" s="14"/>
      <c r="AM31" s="14"/>
      <c r="AN31" s="14"/>
      <c r="AO31" s="15"/>
      <c r="AP31" s="14"/>
      <c r="AQ31" s="14"/>
      <c r="AR31" s="14"/>
      <c r="AS31" s="14"/>
      <c r="AT31" s="14"/>
      <c r="AU31" s="14"/>
      <c r="AV31" s="14"/>
      <c r="AW31" s="14"/>
      <c r="AX31" s="14"/>
      <c r="AY31" s="15"/>
      <c r="AZ31" s="16"/>
      <c r="BA31" s="14"/>
      <c r="BB31" s="14"/>
      <c r="BC31" s="14"/>
      <c r="BD31" s="14"/>
      <c r="BE31" s="14"/>
      <c r="BF31" s="14"/>
      <c r="BG31" s="14"/>
      <c r="BH31" s="14"/>
      <c r="BI31" s="15"/>
      <c r="BJ31" s="16"/>
      <c r="BK31" s="14"/>
      <c r="BL31" s="14"/>
      <c r="BM31" s="14"/>
      <c r="BN31" s="14"/>
      <c r="BO31" s="14"/>
      <c r="BP31" s="14"/>
      <c r="BQ31" s="14"/>
      <c r="BR31" s="14"/>
      <c r="BS31" s="15"/>
      <c r="BT31" s="16"/>
      <c r="BU31" s="14"/>
      <c r="BV31" s="14"/>
      <c r="BW31" s="14"/>
      <c r="BX31" s="14"/>
      <c r="BY31" s="14"/>
      <c r="BZ31" s="14"/>
      <c r="CA31" s="14"/>
      <c r="CB31" s="14"/>
      <c r="CC31" s="14"/>
      <c r="CD31" s="16"/>
      <c r="CE31" s="14"/>
      <c r="CF31" s="14"/>
      <c r="CG31" s="14"/>
      <c r="CH31" s="14"/>
      <c r="CI31" s="14"/>
      <c r="CJ31" s="14"/>
      <c r="CK31" s="14"/>
      <c r="CL31" s="515"/>
    </row>
    <row r="32" spans="1:90" x14ac:dyDescent="0.2">
      <c r="A32" s="13" t="s">
        <v>16</v>
      </c>
      <c r="B32" s="16"/>
      <c r="C32" s="14"/>
      <c r="D32" s="14"/>
      <c r="E32" s="14"/>
      <c r="F32" s="14"/>
      <c r="G32" s="14"/>
      <c r="H32" s="14"/>
      <c r="I32" s="14"/>
      <c r="J32" s="14"/>
      <c r="K32" s="15"/>
      <c r="L32" s="16"/>
      <c r="M32" s="14"/>
      <c r="N32" s="14"/>
      <c r="O32" s="29"/>
      <c r="P32" s="29"/>
      <c r="Q32" s="29"/>
      <c r="R32" s="14"/>
      <c r="S32" s="14"/>
      <c r="T32" s="14"/>
      <c r="U32" s="15"/>
      <c r="V32" s="16"/>
      <c r="W32" s="14"/>
      <c r="X32" s="14"/>
      <c r="Y32" s="14"/>
      <c r="Z32" s="14"/>
      <c r="AA32" s="14"/>
      <c r="AB32" s="14"/>
      <c r="AC32" s="14"/>
      <c r="AD32" s="14"/>
      <c r="AE32" s="14"/>
      <c r="AF32" s="16"/>
      <c r="AG32" s="14"/>
      <c r="AH32" s="14"/>
      <c r="AI32" s="14"/>
      <c r="AJ32" s="14"/>
      <c r="AK32" s="14"/>
      <c r="AL32" s="14"/>
      <c r="AM32" s="14"/>
      <c r="AN32" s="14"/>
      <c r="AO32" s="15"/>
      <c r="AP32" s="14"/>
      <c r="AQ32" s="14"/>
      <c r="AR32" s="14"/>
      <c r="AS32" s="129"/>
      <c r="AT32" s="129"/>
      <c r="AU32" s="14"/>
      <c r="AV32" s="14"/>
      <c r="AW32" s="14"/>
      <c r="AX32" s="14"/>
      <c r="AY32" s="15"/>
      <c r="AZ32" s="16"/>
      <c r="BA32" s="14"/>
      <c r="BB32" s="14"/>
      <c r="BC32" s="14"/>
      <c r="BD32" s="129"/>
      <c r="BE32" s="14"/>
      <c r="BF32" s="14"/>
      <c r="BG32" s="129"/>
      <c r="BH32" s="14"/>
      <c r="BI32" s="139"/>
      <c r="BJ32" s="138"/>
      <c r="BK32" s="14"/>
      <c r="BL32" s="14"/>
      <c r="BM32" s="129"/>
      <c r="BN32" s="14"/>
      <c r="BO32" s="14"/>
      <c r="BP32" s="14"/>
      <c r="BQ32" s="14"/>
      <c r="BR32" s="14"/>
      <c r="BS32" s="15"/>
      <c r="BT32" s="16"/>
      <c r="BU32" s="14"/>
      <c r="BV32" s="14"/>
      <c r="BW32" s="14"/>
      <c r="BX32" s="14"/>
      <c r="BY32" s="14"/>
      <c r="BZ32" s="129"/>
      <c r="CA32" s="14"/>
      <c r="CB32" s="14"/>
      <c r="CC32" s="14"/>
      <c r="CD32" s="16"/>
      <c r="CE32" s="129"/>
      <c r="CF32" s="14"/>
      <c r="CG32" s="14"/>
      <c r="CH32" s="14"/>
      <c r="CI32" s="14"/>
      <c r="CJ32" s="14"/>
      <c r="CK32" s="14"/>
      <c r="CL32" s="515"/>
    </row>
    <row r="33" spans="1:90" x14ac:dyDescent="0.2">
      <c r="A33" s="17" t="s">
        <v>256</v>
      </c>
      <c r="B33" s="114"/>
      <c r="C33" s="112"/>
      <c r="D33" s="112"/>
      <c r="E33" s="112"/>
      <c r="F33" s="112"/>
      <c r="G33" s="112"/>
      <c r="H33" s="112"/>
      <c r="I33" s="112"/>
      <c r="J33" s="112"/>
      <c r="K33" s="113"/>
      <c r="L33" s="114"/>
      <c r="M33" s="112"/>
      <c r="N33" s="112"/>
      <c r="O33" s="116"/>
      <c r="P33" s="116"/>
      <c r="Q33" s="116"/>
      <c r="R33" s="112"/>
      <c r="S33" s="112"/>
      <c r="T33" s="112"/>
      <c r="U33" s="113"/>
      <c r="V33" s="114"/>
      <c r="W33" s="112"/>
      <c r="X33" s="112"/>
      <c r="Y33" s="112"/>
      <c r="Z33" s="112"/>
      <c r="AA33" s="112"/>
      <c r="AB33" s="112"/>
      <c r="AC33" s="112"/>
      <c r="AD33" s="112"/>
      <c r="AE33" s="112"/>
      <c r="AF33" s="114"/>
      <c r="AG33" s="112"/>
      <c r="AH33" s="112"/>
      <c r="AI33" s="112"/>
      <c r="AJ33" s="112"/>
      <c r="AK33" s="112"/>
      <c r="AL33" s="112"/>
      <c r="AM33" s="112"/>
      <c r="AN33" s="112"/>
      <c r="AO33" s="113"/>
      <c r="AP33" s="112"/>
      <c r="AQ33" s="112"/>
      <c r="AR33" s="112"/>
      <c r="AS33" s="164"/>
      <c r="AT33" s="164"/>
      <c r="AU33" s="112"/>
      <c r="AV33" s="112"/>
      <c r="AW33" s="112"/>
      <c r="AX33" s="112"/>
      <c r="AY33" s="113"/>
      <c r="AZ33" s="114"/>
      <c r="BA33" s="112"/>
      <c r="BB33" s="112"/>
      <c r="BC33" s="112"/>
      <c r="BD33" s="164"/>
      <c r="BE33" s="112"/>
      <c r="BF33" s="112"/>
      <c r="BG33" s="164"/>
      <c r="BH33" s="112"/>
      <c r="BI33" s="207"/>
      <c r="BJ33" s="202"/>
      <c r="BK33" s="112"/>
      <c r="BL33" s="112"/>
      <c r="BM33" s="164"/>
      <c r="BN33" s="112"/>
      <c r="BO33" s="112"/>
      <c r="BP33" s="112"/>
      <c r="BQ33" s="112"/>
      <c r="BR33" s="112"/>
      <c r="BS33" s="113"/>
      <c r="BT33" s="114"/>
      <c r="BU33" s="112"/>
      <c r="BV33" s="112"/>
      <c r="BW33" s="112"/>
      <c r="BX33" s="112"/>
      <c r="BY33" s="112"/>
      <c r="BZ33" s="164"/>
      <c r="CA33" s="112"/>
      <c r="CB33" s="112"/>
      <c r="CC33" s="112"/>
      <c r="CD33" s="114"/>
      <c r="CE33" s="164"/>
      <c r="CF33" s="112"/>
      <c r="CG33" s="112"/>
      <c r="CH33" s="112"/>
      <c r="CI33" s="112"/>
      <c r="CJ33" s="112"/>
      <c r="CK33" s="112"/>
      <c r="CL33" s="521"/>
    </row>
    <row r="34" spans="1:90" ht="12" thickBot="1" x14ac:dyDescent="0.25">
      <c r="A34" s="17" t="s">
        <v>116</v>
      </c>
      <c r="B34" s="20"/>
      <c r="C34" s="18"/>
      <c r="D34" s="18"/>
      <c r="E34" s="18"/>
      <c r="F34" s="18"/>
      <c r="G34" s="18"/>
      <c r="H34" s="18"/>
      <c r="I34" s="18"/>
      <c r="J34" s="18"/>
      <c r="K34" s="19"/>
      <c r="L34" s="20"/>
      <c r="M34" s="18"/>
      <c r="N34" s="18"/>
      <c r="O34" s="18"/>
      <c r="P34" s="18"/>
      <c r="Q34" s="18"/>
      <c r="R34" s="18"/>
      <c r="S34" s="18"/>
      <c r="T34" s="18"/>
      <c r="U34" s="19"/>
      <c r="V34" s="20"/>
      <c r="W34" s="18"/>
      <c r="X34" s="18"/>
      <c r="Y34" s="18"/>
      <c r="Z34" s="18"/>
      <c r="AA34" s="18"/>
      <c r="AB34" s="18"/>
      <c r="AC34" s="18"/>
      <c r="AD34" s="18"/>
      <c r="AE34" s="18"/>
      <c r="AF34" s="20"/>
      <c r="AG34" s="18"/>
      <c r="AH34" s="18"/>
      <c r="AI34" s="18"/>
      <c r="AJ34" s="18"/>
      <c r="AK34" s="18"/>
      <c r="AL34" s="18"/>
      <c r="AM34" s="18"/>
      <c r="AN34" s="18"/>
      <c r="AO34" s="19"/>
      <c r="AP34" s="18"/>
      <c r="AQ34" s="18"/>
      <c r="AR34" s="18"/>
      <c r="AS34" s="18"/>
      <c r="AT34" s="18"/>
      <c r="AU34" s="18"/>
      <c r="AV34" s="18"/>
      <c r="AW34" s="18"/>
      <c r="AX34" s="18"/>
      <c r="AY34" s="19"/>
      <c r="AZ34" s="20"/>
      <c r="BA34" s="18"/>
      <c r="BB34" s="18"/>
      <c r="BC34" s="18"/>
      <c r="BD34" s="18"/>
      <c r="BE34" s="18"/>
      <c r="BF34" s="18"/>
      <c r="BG34" s="18"/>
      <c r="BH34" s="18"/>
      <c r="BI34" s="19"/>
      <c r="BJ34" s="20"/>
      <c r="BK34" s="18"/>
      <c r="BL34" s="18"/>
      <c r="BM34" s="18"/>
      <c r="BN34" s="18"/>
      <c r="BO34" s="18"/>
      <c r="BP34" s="18"/>
      <c r="BQ34" s="18"/>
      <c r="BR34" s="18"/>
      <c r="BS34" s="19"/>
      <c r="BT34" s="20"/>
      <c r="BU34" s="18"/>
      <c r="BV34" s="18"/>
      <c r="BW34" s="18"/>
      <c r="BX34" s="18"/>
      <c r="BY34" s="18"/>
      <c r="BZ34" s="18"/>
      <c r="CA34" s="18"/>
      <c r="CB34" s="18"/>
      <c r="CC34" s="18"/>
      <c r="CD34" s="20"/>
      <c r="CE34" s="18"/>
      <c r="CF34" s="18"/>
      <c r="CG34" s="18"/>
      <c r="CH34" s="18"/>
      <c r="CI34" s="18"/>
      <c r="CJ34" s="18"/>
      <c r="CK34" s="18"/>
      <c r="CL34" s="522"/>
    </row>
    <row r="36" spans="1:90" ht="16.5" x14ac:dyDescent="0.2">
      <c r="A36" s="1" t="s">
        <v>24</v>
      </c>
      <c r="B36" s="11">
        <v>0</v>
      </c>
      <c r="C36" s="11">
        <v>10</v>
      </c>
      <c r="D36" s="11">
        <v>20</v>
      </c>
      <c r="E36" s="11">
        <v>30</v>
      </c>
      <c r="F36" s="11">
        <v>40</v>
      </c>
      <c r="G36" s="11">
        <v>50</v>
      </c>
      <c r="H36" s="11">
        <v>60</v>
      </c>
      <c r="I36" s="11">
        <v>70</v>
      </c>
      <c r="J36" s="11">
        <v>80</v>
      </c>
      <c r="K36" s="11">
        <v>90</v>
      </c>
      <c r="L36" s="11">
        <v>100</v>
      </c>
      <c r="M36" s="11">
        <v>110</v>
      </c>
      <c r="N36" s="11">
        <v>120</v>
      </c>
      <c r="O36" s="11">
        <v>130</v>
      </c>
      <c r="P36" s="11">
        <v>140</v>
      </c>
      <c r="Q36" s="11">
        <v>150</v>
      </c>
      <c r="R36" s="11">
        <v>160</v>
      </c>
      <c r="S36" s="11">
        <v>170</v>
      </c>
      <c r="T36" s="11">
        <v>180</v>
      </c>
      <c r="U36" s="11">
        <v>190</v>
      </c>
      <c r="V36" s="11">
        <v>200</v>
      </c>
      <c r="W36" s="11">
        <v>210</v>
      </c>
      <c r="X36" s="11">
        <v>220</v>
      </c>
      <c r="Y36" s="11">
        <v>230</v>
      </c>
      <c r="Z36" s="11">
        <v>240</v>
      </c>
      <c r="AA36" s="11">
        <v>250</v>
      </c>
      <c r="AB36" s="11">
        <v>260</v>
      </c>
      <c r="AC36" s="11">
        <v>270</v>
      </c>
      <c r="AD36" s="11">
        <v>280</v>
      </c>
      <c r="AE36" s="11">
        <v>290</v>
      </c>
      <c r="AF36" s="11">
        <v>300</v>
      </c>
      <c r="AG36" s="11">
        <v>310</v>
      </c>
      <c r="AH36" s="11">
        <v>320</v>
      </c>
      <c r="AI36" s="11">
        <v>330</v>
      </c>
      <c r="AJ36" s="11">
        <v>340</v>
      </c>
      <c r="AK36" s="11">
        <v>350</v>
      </c>
      <c r="AL36" s="11">
        <v>360</v>
      </c>
      <c r="AM36" s="11">
        <v>370</v>
      </c>
      <c r="AN36" s="11">
        <v>380</v>
      </c>
      <c r="AO36" s="11">
        <v>390</v>
      </c>
      <c r="AP36" s="11">
        <v>400</v>
      </c>
      <c r="AQ36" s="11">
        <v>410</v>
      </c>
      <c r="AR36" s="11">
        <v>420</v>
      </c>
      <c r="AS36" s="11">
        <v>430</v>
      </c>
      <c r="AT36" s="11">
        <v>440</v>
      </c>
      <c r="AU36" s="11">
        <v>450</v>
      </c>
      <c r="AV36" s="11">
        <v>460</v>
      </c>
      <c r="AW36" s="11">
        <v>470</v>
      </c>
      <c r="AX36" s="11">
        <v>480</v>
      </c>
      <c r="AY36" s="11">
        <v>490</v>
      </c>
      <c r="AZ36" s="11">
        <v>500</v>
      </c>
      <c r="BA36" s="11">
        <v>510</v>
      </c>
      <c r="BB36" s="11">
        <v>520</v>
      </c>
      <c r="BC36" s="11">
        <v>530</v>
      </c>
      <c r="BD36" s="11">
        <v>540</v>
      </c>
      <c r="BE36" s="11">
        <v>550</v>
      </c>
      <c r="BF36" s="11">
        <v>560</v>
      </c>
      <c r="BG36" s="11">
        <v>570</v>
      </c>
      <c r="BH36" s="11">
        <v>580</v>
      </c>
      <c r="BI36" s="11">
        <v>590</v>
      </c>
      <c r="BJ36" s="11">
        <v>600</v>
      </c>
      <c r="BK36" s="11">
        <v>610</v>
      </c>
      <c r="BL36" s="11">
        <v>620</v>
      </c>
      <c r="BM36" s="11">
        <v>630</v>
      </c>
      <c r="BN36" s="11">
        <v>640</v>
      </c>
      <c r="BO36" s="11">
        <v>650</v>
      </c>
      <c r="BP36" s="11">
        <v>660</v>
      </c>
      <c r="BQ36" s="11">
        <v>670</v>
      </c>
      <c r="BR36" s="11">
        <v>680</v>
      </c>
      <c r="BS36" s="11">
        <v>690</v>
      </c>
      <c r="BT36" s="11">
        <v>700</v>
      </c>
      <c r="BU36" s="11">
        <v>710</v>
      </c>
      <c r="BV36" s="11">
        <v>720</v>
      </c>
      <c r="BW36" s="11">
        <v>730</v>
      </c>
      <c r="BX36" s="11">
        <v>740</v>
      </c>
      <c r="BY36" s="11">
        <v>750</v>
      </c>
      <c r="BZ36" s="11">
        <v>760</v>
      </c>
      <c r="CA36" s="11">
        <v>770</v>
      </c>
      <c r="CB36" s="11">
        <v>780</v>
      </c>
      <c r="CC36" s="11">
        <v>790</v>
      </c>
      <c r="CD36" s="11">
        <v>800</v>
      </c>
      <c r="CE36" s="11">
        <v>810</v>
      </c>
      <c r="CF36" s="11">
        <v>820</v>
      </c>
      <c r="CG36" s="11">
        <v>830</v>
      </c>
      <c r="CH36" s="11">
        <v>840</v>
      </c>
      <c r="CI36" s="11">
        <v>850</v>
      </c>
      <c r="CJ36" s="11">
        <v>860</v>
      </c>
      <c r="CK36" s="11">
        <v>870</v>
      </c>
      <c r="CL36" s="11">
        <v>880</v>
      </c>
    </row>
    <row r="37" spans="1:90" ht="18.75" x14ac:dyDescent="0.2">
      <c r="A37" s="1" t="s">
        <v>57</v>
      </c>
      <c r="B37" s="11">
        <f>B36+888</f>
        <v>888</v>
      </c>
      <c r="C37" s="11">
        <f t="shared" ref="C37:BN37" si="2">C36+888</f>
        <v>898</v>
      </c>
      <c r="D37" s="11">
        <f t="shared" si="2"/>
        <v>908</v>
      </c>
      <c r="E37" s="11">
        <f t="shared" si="2"/>
        <v>918</v>
      </c>
      <c r="F37" s="11">
        <f t="shared" si="2"/>
        <v>928</v>
      </c>
      <c r="G37" s="11">
        <f t="shared" si="2"/>
        <v>938</v>
      </c>
      <c r="H37" s="11">
        <f t="shared" si="2"/>
        <v>948</v>
      </c>
      <c r="I37" s="11">
        <f t="shared" si="2"/>
        <v>958</v>
      </c>
      <c r="J37" s="11">
        <f t="shared" si="2"/>
        <v>968</v>
      </c>
      <c r="K37" s="11">
        <f t="shared" si="2"/>
        <v>978</v>
      </c>
      <c r="L37" s="11">
        <f t="shared" si="2"/>
        <v>988</v>
      </c>
      <c r="M37" s="11">
        <f t="shared" si="2"/>
        <v>998</v>
      </c>
      <c r="N37" s="11">
        <f t="shared" si="2"/>
        <v>1008</v>
      </c>
      <c r="O37" s="11">
        <f t="shared" si="2"/>
        <v>1018</v>
      </c>
      <c r="P37" s="11">
        <f t="shared" si="2"/>
        <v>1028</v>
      </c>
      <c r="Q37" s="11">
        <f t="shared" si="2"/>
        <v>1038</v>
      </c>
      <c r="R37" s="11">
        <f t="shared" si="2"/>
        <v>1048</v>
      </c>
      <c r="S37" s="11">
        <f t="shared" si="2"/>
        <v>1058</v>
      </c>
      <c r="T37" s="11">
        <f t="shared" si="2"/>
        <v>1068</v>
      </c>
      <c r="U37" s="11">
        <f t="shared" si="2"/>
        <v>1078</v>
      </c>
      <c r="V37" s="11">
        <f t="shared" si="2"/>
        <v>1088</v>
      </c>
      <c r="W37" s="11">
        <f t="shared" si="2"/>
        <v>1098</v>
      </c>
      <c r="X37" s="11">
        <f t="shared" si="2"/>
        <v>1108</v>
      </c>
      <c r="Y37" s="11">
        <f t="shared" si="2"/>
        <v>1118</v>
      </c>
      <c r="Z37" s="11">
        <f t="shared" si="2"/>
        <v>1128</v>
      </c>
      <c r="AA37" s="11">
        <f t="shared" si="2"/>
        <v>1138</v>
      </c>
      <c r="AB37" s="11">
        <f t="shared" si="2"/>
        <v>1148</v>
      </c>
      <c r="AC37" s="11">
        <f t="shared" si="2"/>
        <v>1158</v>
      </c>
      <c r="AD37" s="11">
        <f t="shared" si="2"/>
        <v>1168</v>
      </c>
      <c r="AE37" s="11">
        <f t="shared" si="2"/>
        <v>1178</v>
      </c>
      <c r="AF37" s="11">
        <f t="shared" si="2"/>
        <v>1188</v>
      </c>
      <c r="AG37" s="11">
        <f t="shared" si="2"/>
        <v>1198</v>
      </c>
      <c r="AH37" s="11">
        <f t="shared" si="2"/>
        <v>1208</v>
      </c>
      <c r="AI37" s="11">
        <f t="shared" si="2"/>
        <v>1218</v>
      </c>
      <c r="AJ37" s="11">
        <f t="shared" si="2"/>
        <v>1228</v>
      </c>
      <c r="AK37" s="11">
        <f t="shared" si="2"/>
        <v>1238</v>
      </c>
      <c r="AL37" s="11">
        <f t="shared" si="2"/>
        <v>1248</v>
      </c>
      <c r="AM37" s="11">
        <f t="shared" si="2"/>
        <v>1258</v>
      </c>
      <c r="AN37" s="11">
        <f t="shared" si="2"/>
        <v>1268</v>
      </c>
      <c r="AO37" s="11">
        <f t="shared" si="2"/>
        <v>1278</v>
      </c>
      <c r="AP37" s="11">
        <f t="shared" si="2"/>
        <v>1288</v>
      </c>
      <c r="AQ37" s="11">
        <f t="shared" si="2"/>
        <v>1298</v>
      </c>
      <c r="AR37" s="11">
        <f t="shared" si="2"/>
        <v>1308</v>
      </c>
      <c r="AS37" s="11">
        <f t="shared" si="2"/>
        <v>1318</v>
      </c>
      <c r="AT37" s="11">
        <f t="shared" si="2"/>
        <v>1328</v>
      </c>
      <c r="AU37" s="11">
        <f t="shared" si="2"/>
        <v>1338</v>
      </c>
      <c r="AV37" s="11">
        <f t="shared" si="2"/>
        <v>1348</v>
      </c>
      <c r="AW37" s="11">
        <f t="shared" si="2"/>
        <v>1358</v>
      </c>
      <c r="AX37" s="11">
        <f t="shared" si="2"/>
        <v>1368</v>
      </c>
      <c r="AY37" s="11">
        <f t="shared" si="2"/>
        <v>1378</v>
      </c>
      <c r="AZ37" s="11">
        <f t="shared" si="2"/>
        <v>1388</v>
      </c>
      <c r="BA37" s="11">
        <f t="shared" si="2"/>
        <v>1398</v>
      </c>
      <c r="BB37" s="11">
        <f t="shared" si="2"/>
        <v>1408</v>
      </c>
      <c r="BC37" s="11">
        <f t="shared" si="2"/>
        <v>1418</v>
      </c>
      <c r="BD37" s="11">
        <f t="shared" si="2"/>
        <v>1428</v>
      </c>
      <c r="BE37" s="11">
        <f t="shared" si="2"/>
        <v>1438</v>
      </c>
      <c r="BF37" s="11">
        <f t="shared" si="2"/>
        <v>1448</v>
      </c>
      <c r="BG37" s="11">
        <f t="shared" si="2"/>
        <v>1458</v>
      </c>
      <c r="BH37" s="11">
        <f t="shared" si="2"/>
        <v>1468</v>
      </c>
      <c r="BI37" s="11">
        <f t="shared" si="2"/>
        <v>1478</v>
      </c>
      <c r="BJ37" s="11">
        <f t="shared" si="2"/>
        <v>1488</v>
      </c>
      <c r="BK37" s="11">
        <f t="shared" si="2"/>
        <v>1498</v>
      </c>
      <c r="BL37" s="11">
        <f t="shared" si="2"/>
        <v>1508</v>
      </c>
      <c r="BM37" s="11">
        <f t="shared" si="2"/>
        <v>1518</v>
      </c>
      <c r="BN37" s="11">
        <f t="shared" si="2"/>
        <v>1528</v>
      </c>
      <c r="BO37" s="11">
        <f t="shared" ref="BO37:CL37" si="3">BO36+888</f>
        <v>1538</v>
      </c>
      <c r="BP37" s="11">
        <f t="shared" si="3"/>
        <v>1548</v>
      </c>
      <c r="BQ37" s="11">
        <f t="shared" si="3"/>
        <v>1558</v>
      </c>
      <c r="BR37" s="11">
        <f t="shared" si="3"/>
        <v>1568</v>
      </c>
      <c r="BS37" s="11">
        <f t="shared" si="3"/>
        <v>1578</v>
      </c>
      <c r="BT37" s="11">
        <f t="shared" si="3"/>
        <v>1588</v>
      </c>
      <c r="BU37" s="11">
        <f t="shared" si="3"/>
        <v>1598</v>
      </c>
      <c r="BV37" s="11">
        <f t="shared" si="3"/>
        <v>1608</v>
      </c>
      <c r="BW37" s="11">
        <f t="shared" si="3"/>
        <v>1618</v>
      </c>
      <c r="BX37" s="11">
        <f t="shared" si="3"/>
        <v>1628</v>
      </c>
      <c r="BY37" s="11">
        <f t="shared" si="3"/>
        <v>1638</v>
      </c>
      <c r="BZ37" s="11">
        <f t="shared" si="3"/>
        <v>1648</v>
      </c>
      <c r="CA37" s="11">
        <f t="shared" si="3"/>
        <v>1658</v>
      </c>
      <c r="CB37" s="11">
        <f t="shared" si="3"/>
        <v>1668</v>
      </c>
      <c r="CC37" s="11">
        <f t="shared" si="3"/>
        <v>1678</v>
      </c>
      <c r="CD37" s="11">
        <f t="shared" si="3"/>
        <v>1688</v>
      </c>
      <c r="CE37" s="11">
        <f t="shared" si="3"/>
        <v>1698</v>
      </c>
      <c r="CF37" s="11">
        <f t="shared" si="3"/>
        <v>1708</v>
      </c>
      <c r="CG37" s="11">
        <f t="shared" si="3"/>
        <v>1718</v>
      </c>
      <c r="CH37" s="11">
        <f t="shared" si="3"/>
        <v>1728</v>
      </c>
      <c r="CI37" s="11">
        <f t="shared" si="3"/>
        <v>1738</v>
      </c>
      <c r="CJ37" s="11">
        <f t="shared" si="3"/>
        <v>1748</v>
      </c>
      <c r="CK37" s="11">
        <f t="shared" si="3"/>
        <v>1758</v>
      </c>
      <c r="CL37" s="11">
        <f t="shared" si="3"/>
        <v>1768</v>
      </c>
    </row>
    <row r="38" spans="1:90" ht="20.25" x14ac:dyDescent="0.2">
      <c r="A38" s="1" t="s">
        <v>25</v>
      </c>
      <c r="B38" s="11">
        <f>'WA4'!$AY$37-B37</f>
        <v>9370</v>
      </c>
      <c r="C38" s="11">
        <f>'WA4'!$AY$37-C37</f>
        <v>9360</v>
      </c>
      <c r="D38" s="11">
        <f>'WA4'!$AY$37-D37</f>
        <v>9350</v>
      </c>
      <c r="E38" s="11">
        <f>'WA4'!$AY$37-E37</f>
        <v>9340</v>
      </c>
      <c r="F38" s="11">
        <f>'WA4'!$AY$37-F37</f>
        <v>9330</v>
      </c>
      <c r="G38" s="11">
        <f>'WA4'!$AY$37-G37</f>
        <v>9320</v>
      </c>
      <c r="H38" s="11">
        <f>'WA4'!$AY$37-H37</f>
        <v>9310</v>
      </c>
      <c r="I38" s="11">
        <f>'WA4'!$AY$37-I37</f>
        <v>9300</v>
      </c>
      <c r="J38" s="11">
        <f>'WA4'!$AY$37-J37</f>
        <v>9290</v>
      </c>
      <c r="K38" s="11">
        <f>'WA4'!$AY$37-K37</f>
        <v>9280</v>
      </c>
      <c r="L38" s="11">
        <f>'WA4'!$AY$37-L37</f>
        <v>9270</v>
      </c>
      <c r="M38" s="11">
        <f>'WA4'!$AY$37-M37</f>
        <v>9260</v>
      </c>
      <c r="N38" s="11">
        <f>'WA4'!$AY$37-N37</f>
        <v>9250</v>
      </c>
      <c r="O38" s="11">
        <f>'WA4'!$AY$37-O37</f>
        <v>9240</v>
      </c>
      <c r="P38" s="11">
        <f>'WA4'!$AY$37-P37</f>
        <v>9230</v>
      </c>
      <c r="Q38" s="11">
        <f>'WA4'!$AY$37-Q37</f>
        <v>9220</v>
      </c>
      <c r="R38" s="11">
        <f>'WA4'!$AY$37-R37</f>
        <v>9210</v>
      </c>
      <c r="S38" s="11">
        <f>'WA4'!$AY$37-S37</f>
        <v>9200</v>
      </c>
      <c r="T38" s="11">
        <f>'WA4'!$AY$37-T37</f>
        <v>9190</v>
      </c>
      <c r="U38" s="11">
        <f>'WA4'!$AY$37-U37</f>
        <v>9180</v>
      </c>
      <c r="V38" s="11">
        <f>'WA4'!$AY$37-V37</f>
        <v>9170</v>
      </c>
      <c r="W38" s="11">
        <f>'WA4'!$AY$37-W37</f>
        <v>9160</v>
      </c>
      <c r="X38" s="11">
        <f>'WA4'!$AY$37-X37</f>
        <v>9150</v>
      </c>
      <c r="Y38" s="11">
        <f>'WA4'!$AY$37-Y37</f>
        <v>9140</v>
      </c>
      <c r="Z38" s="11">
        <f>'WA4'!$AY$37-Z37</f>
        <v>9130</v>
      </c>
      <c r="AA38" s="11">
        <f>'WA4'!$AY$37-AA37</f>
        <v>9120</v>
      </c>
      <c r="AB38" s="11">
        <f>'WA4'!$AY$37-AB37</f>
        <v>9110</v>
      </c>
      <c r="AC38" s="11">
        <f>'WA4'!$AY$37-AC37</f>
        <v>9100</v>
      </c>
      <c r="AD38" s="11">
        <f>'WA4'!$AY$37-AD37</f>
        <v>9090</v>
      </c>
      <c r="AE38" s="11">
        <f>'WA4'!$AY$37-AE37</f>
        <v>9080</v>
      </c>
      <c r="AF38" s="11">
        <f>'WA4'!$AY$37-AF37</f>
        <v>9070</v>
      </c>
      <c r="AG38" s="11">
        <f>'WA4'!$AY$37-AG37</f>
        <v>9060</v>
      </c>
      <c r="AH38" s="11">
        <f>'WA4'!$AY$37-AH37</f>
        <v>9050</v>
      </c>
      <c r="AI38" s="11">
        <f>'WA4'!$AY$37-AI37</f>
        <v>9040</v>
      </c>
      <c r="AJ38" s="11">
        <f>'WA4'!$AY$37-AJ37</f>
        <v>9030</v>
      </c>
      <c r="AK38" s="11">
        <f>'WA4'!$AY$37-AK37</f>
        <v>9020</v>
      </c>
      <c r="AL38" s="11">
        <f>'WA4'!$AY$37-AL37</f>
        <v>9010</v>
      </c>
      <c r="AM38" s="11">
        <f>'WA4'!$AY$37-AM37</f>
        <v>9000</v>
      </c>
      <c r="AN38" s="11">
        <f>'WA4'!$AY$37-AN37</f>
        <v>8990</v>
      </c>
      <c r="AO38" s="11">
        <f>'WA4'!$AY$37-AO37</f>
        <v>8980</v>
      </c>
      <c r="AP38" s="11">
        <f>'WA4'!$AY$37-AP37</f>
        <v>8970</v>
      </c>
      <c r="AQ38" s="11">
        <f>'WA4'!$AY$37-AQ37</f>
        <v>8960</v>
      </c>
      <c r="AR38" s="11">
        <f>'WA4'!$AY$37-AR37</f>
        <v>8950</v>
      </c>
      <c r="AS38" s="11">
        <f>'WA4'!$AY$37-AS37</f>
        <v>8940</v>
      </c>
      <c r="AT38" s="11">
        <f>'WA4'!$AY$37-AT37</f>
        <v>8930</v>
      </c>
      <c r="AU38" s="11">
        <f>'WA4'!$AY$37-AU37</f>
        <v>8920</v>
      </c>
      <c r="AV38" s="11">
        <f>'WA4'!$AY$37-AV37</f>
        <v>8910</v>
      </c>
      <c r="AW38" s="11">
        <f>'WA4'!$AY$37-AW37</f>
        <v>8900</v>
      </c>
      <c r="AX38" s="11">
        <f>'WA4'!$AY$37-AX37</f>
        <v>8890</v>
      </c>
      <c r="AY38" s="11">
        <f>'WA4'!$AY$37-AY37</f>
        <v>8880</v>
      </c>
      <c r="AZ38" s="11">
        <f>'WA4'!$AY$37-AZ37</f>
        <v>8870</v>
      </c>
      <c r="BA38" s="11">
        <f>'WA4'!$AY$37-BA37</f>
        <v>8860</v>
      </c>
      <c r="BB38" s="11">
        <f>'WA4'!$AY$37-BB37</f>
        <v>8850</v>
      </c>
      <c r="BC38" s="11">
        <f>'WA4'!$AY$37-BC37</f>
        <v>8840</v>
      </c>
      <c r="BD38" s="11">
        <f>'WA4'!$AY$37-BD37</f>
        <v>8830</v>
      </c>
      <c r="BE38" s="11">
        <f>'WA4'!$AY$37-BE37</f>
        <v>8820</v>
      </c>
      <c r="BF38" s="11">
        <f>'WA4'!$AY$37-BF37</f>
        <v>8810</v>
      </c>
      <c r="BG38" s="11">
        <f>'WA4'!$AY$37-BG37</f>
        <v>8800</v>
      </c>
      <c r="BH38" s="11">
        <f>'WA4'!$AY$37-BH37</f>
        <v>8790</v>
      </c>
      <c r="BI38" s="11">
        <f>'WA4'!$AY$37-BI37</f>
        <v>8780</v>
      </c>
      <c r="BJ38" s="11">
        <f>'WA4'!$AY$37-BJ37</f>
        <v>8770</v>
      </c>
      <c r="BK38" s="11">
        <f>'WA4'!$AY$37-BK37</f>
        <v>8760</v>
      </c>
      <c r="BL38" s="11">
        <f>'WA4'!$AY$37-BL37</f>
        <v>8750</v>
      </c>
      <c r="BM38" s="11">
        <f>'WA4'!$AY$37-BM37</f>
        <v>8740</v>
      </c>
      <c r="BN38" s="11">
        <f>'WA4'!$AY$37-BN37</f>
        <v>8730</v>
      </c>
      <c r="BO38" s="11">
        <f>'WA4'!$AY$37-BO37</f>
        <v>8720</v>
      </c>
      <c r="BP38" s="11">
        <f>'WA4'!$AY$37-BP37</f>
        <v>8710</v>
      </c>
      <c r="BQ38" s="11">
        <f>'WA4'!$AY$37-BQ37</f>
        <v>8700</v>
      </c>
      <c r="BR38" s="11">
        <f>'WA4'!$AY$37-BR37</f>
        <v>8690</v>
      </c>
      <c r="BS38" s="11">
        <f>'WA4'!$AY$37-BS37</f>
        <v>8680</v>
      </c>
      <c r="BT38" s="11">
        <f>'WA4'!$AY$37-BT37</f>
        <v>8670</v>
      </c>
      <c r="BU38" s="11">
        <f>'WA4'!$AY$37-BU37</f>
        <v>8660</v>
      </c>
      <c r="BV38" s="11">
        <f>'WA4'!$AY$37-BV37</f>
        <v>8650</v>
      </c>
      <c r="BW38" s="11">
        <f>'WA4'!$AY$37-BW37</f>
        <v>8640</v>
      </c>
      <c r="BX38" s="11">
        <f>'WA4'!$AY$37-BX37</f>
        <v>8630</v>
      </c>
      <c r="BY38" s="11">
        <f>'WA4'!$AY$37-BY37</f>
        <v>8620</v>
      </c>
      <c r="BZ38" s="11">
        <f>'WA4'!$AY$37-BZ37</f>
        <v>8610</v>
      </c>
      <c r="CA38" s="11">
        <f>'WA4'!$AY$37-CA37</f>
        <v>8600</v>
      </c>
      <c r="CB38" s="11">
        <f>'WA4'!$AY$37-CB37</f>
        <v>8590</v>
      </c>
      <c r="CC38" s="11">
        <f>'WA4'!$AY$37-CC37</f>
        <v>8580</v>
      </c>
      <c r="CD38" s="11">
        <f>'WA4'!$AY$37-CD37</f>
        <v>8570</v>
      </c>
      <c r="CE38" s="11">
        <f>'WA4'!$AY$37-CE37</f>
        <v>8560</v>
      </c>
      <c r="CF38" s="11">
        <f>'WA4'!$AY$37-CF37</f>
        <v>8550</v>
      </c>
      <c r="CG38" s="11">
        <f>'WA4'!$AY$37-CG37</f>
        <v>8540</v>
      </c>
      <c r="CH38" s="11">
        <f>'WA4'!$AY$37-CH37</f>
        <v>8530</v>
      </c>
      <c r="CI38" s="11">
        <f>'WA4'!$AY$37-CI37</f>
        <v>8520</v>
      </c>
      <c r="CJ38" s="11">
        <f>'WA4'!$AY$37-CJ37</f>
        <v>8510</v>
      </c>
      <c r="CK38" s="11">
        <f>'WA4'!$AY$37-CK37</f>
        <v>8500</v>
      </c>
      <c r="CL38" s="11">
        <f>'WA4'!$AY$37-CL37</f>
        <v>8490</v>
      </c>
    </row>
    <row r="39" spans="1:90" x14ac:dyDescent="0.2">
      <c r="B39" s="133" t="s">
        <v>129</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BC39" s="28"/>
    </row>
    <row r="40" spans="1:90" s="175" customFormat="1" x14ac:dyDescent="0.2">
      <c r="A40" s="178" t="s">
        <v>6</v>
      </c>
    </row>
    <row r="41" spans="1:90" s="176" customFormat="1" x14ac:dyDescent="0.2">
      <c r="A41" s="173"/>
      <c r="AO41" s="176" t="s">
        <v>931</v>
      </c>
    </row>
    <row r="42" spans="1:90" s="176" customFormat="1" x14ac:dyDescent="0.2">
      <c r="A42" s="173"/>
      <c r="AR42" s="176" t="s">
        <v>2482</v>
      </c>
    </row>
    <row r="43" spans="1:90" s="176" customFormat="1" x14ac:dyDescent="0.2">
      <c r="A43" s="173"/>
      <c r="BC43" s="176" t="s">
        <v>2483</v>
      </c>
    </row>
    <row r="44" spans="1:90" s="176" customFormat="1" x14ac:dyDescent="0.2">
      <c r="A44" s="173"/>
      <c r="BK44" s="176" t="s">
        <v>2484</v>
      </c>
    </row>
    <row r="45" spans="1:90" s="176" customFormat="1" x14ac:dyDescent="0.2">
      <c r="A45" s="173"/>
    </row>
    <row r="46" spans="1:90" s="176" customFormat="1" x14ac:dyDescent="0.2">
      <c r="A46" s="173"/>
      <c r="CE46" s="176" t="s">
        <v>2485</v>
      </c>
    </row>
    <row r="47" spans="1:90" s="177" customFormat="1" x14ac:dyDescent="0.2">
      <c r="A47" s="173"/>
    </row>
    <row r="48" spans="1:90" s="141" customFormat="1" x14ac:dyDescent="0.2">
      <c r="A48" s="156" t="s">
        <v>879</v>
      </c>
    </row>
    <row r="49" spans="1:85" x14ac:dyDescent="0.2">
      <c r="A49" s="3" t="s">
        <v>899</v>
      </c>
    </row>
    <row r="50" spans="1:85" s="142" customFormat="1" x14ac:dyDescent="0.2">
      <c r="A50" s="155"/>
    </row>
    <row r="51" spans="1:85" x14ac:dyDescent="0.2">
      <c r="A51" s="156" t="s">
        <v>136</v>
      </c>
    </row>
    <row r="52" spans="1:85" x14ac:dyDescent="0.2">
      <c r="A52" s="3"/>
      <c r="R52" s="1" t="s">
        <v>932</v>
      </c>
    </row>
    <row r="53" spans="1:85" x14ac:dyDescent="0.2">
      <c r="A53" s="3"/>
      <c r="R53" s="1" t="s">
        <v>933</v>
      </c>
    </row>
    <row r="54" spans="1:85" x14ac:dyDescent="0.2">
      <c r="A54" s="3"/>
      <c r="S54" s="1" t="s">
        <v>934</v>
      </c>
    </row>
    <row r="55" spans="1:85" x14ac:dyDescent="0.2">
      <c r="A55" s="3"/>
      <c r="T55" s="1" t="s">
        <v>2446</v>
      </c>
    </row>
    <row r="56" spans="1:85" x14ac:dyDescent="0.2">
      <c r="A56" s="3"/>
      <c r="T56" s="1" t="s">
        <v>2447</v>
      </c>
    </row>
    <row r="57" spans="1:85" x14ac:dyDescent="0.2">
      <c r="A57" s="3"/>
      <c r="U57" s="1" t="s">
        <v>3035</v>
      </c>
    </row>
    <row r="58" spans="1:85" x14ac:dyDescent="0.2">
      <c r="A58" s="3"/>
      <c r="CG58" s="1" t="s">
        <v>2344</v>
      </c>
    </row>
    <row r="59" spans="1:85" x14ac:dyDescent="0.2">
      <c r="A59" s="3"/>
    </row>
    <row r="60" spans="1:85" x14ac:dyDescent="0.2">
      <c r="A60" s="3"/>
    </row>
    <row r="61" spans="1:85" x14ac:dyDescent="0.2">
      <c r="A61" s="3"/>
    </row>
    <row r="62" spans="1:85" x14ac:dyDescent="0.2">
      <c r="A62" s="3"/>
    </row>
    <row r="63" spans="1:85" s="142" customFormat="1" x14ac:dyDescent="0.2">
      <c r="A63" s="3"/>
    </row>
    <row r="64" spans="1:85" x14ac:dyDescent="0.2">
      <c r="A64" s="156" t="s">
        <v>0</v>
      </c>
    </row>
    <row r="65" spans="1:88" x14ac:dyDescent="0.2">
      <c r="A65" s="3"/>
      <c r="S65" s="1" t="s">
        <v>3034</v>
      </c>
    </row>
    <row r="66" spans="1:88" x14ac:dyDescent="0.2">
      <c r="A66" s="3"/>
    </row>
    <row r="67" spans="1:88" x14ac:dyDescent="0.2">
      <c r="A67" s="3"/>
      <c r="CJ67" s="1" t="s">
        <v>2343</v>
      </c>
    </row>
    <row r="68" spans="1:88" s="142" customFormat="1" x14ac:dyDescent="0.2">
      <c r="A68" s="3"/>
    </row>
    <row r="69" spans="1:88" x14ac:dyDescent="0.2">
      <c r="A69" s="156" t="s">
        <v>4</v>
      </c>
    </row>
    <row r="70" spans="1:88" x14ac:dyDescent="0.2">
      <c r="A70" s="3"/>
      <c r="T70" s="1" t="s">
        <v>3092</v>
      </c>
    </row>
    <row r="71" spans="1:88" x14ac:dyDescent="0.2">
      <c r="A71" s="3"/>
      <c r="CG71" s="1" t="s">
        <v>2342</v>
      </c>
    </row>
    <row r="72" spans="1:88" x14ac:dyDescent="0.2">
      <c r="A72" s="3"/>
    </row>
    <row r="73" spans="1:88" s="142" customFormat="1" x14ac:dyDescent="0.2">
      <c r="A73" s="3"/>
    </row>
    <row r="74" spans="1:88" x14ac:dyDescent="0.2">
      <c r="A74" s="156" t="s">
        <v>2</v>
      </c>
    </row>
    <row r="75" spans="1:88" x14ac:dyDescent="0.2">
      <c r="A75" s="3"/>
      <c r="T75" s="1" t="s">
        <v>3063</v>
      </c>
    </row>
    <row r="76" spans="1:88" x14ac:dyDescent="0.2">
      <c r="A76" s="3"/>
    </row>
    <row r="77" spans="1:88" x14ac:dyDescent="0.2">
      <c r="A77" s="3"/>
      <c r="CI77" s="1" t="s">
        <v>3064</v>
      </c>
    </row>
    <row r="78" spans="1:88" s="142" customFormat="1" x14ac:dyDescent="0.2">
      <c r="A78" s="3"/>
    </row>
    <row r="79" spans="1:88" x14ac:dyDescent="0.2">
      <c r="A79" s="156" t="s">
        <v>3</v>
      </c>
    </row>
    <row r="80" spans="1:88" x14ac:dyDescent="0.2">
      <c r="A80" s="3"/>
      <c r="W80" s="1" t="s">
        <v>2581</v>
      </c>
    </row>
    <row r="81" spans="1:79" x14ac:dyDescent="0.2">
      <c r="A81" s="3"/>
      <c r="Y81" s="1" t="s">
        <v>2582</v>
      </c>
    </row>
    <row r="82" spans="1:79" x14ac:dyDescent="0.2">
      <c r="A82" s="3"/>
      <c r="Z82" s="1" t="s">
        <v>2583</v>
      </c>
    </row>
    <row r="83" spans="1:79" x14ac:dyDescent="0.2">
      <c r="A83" s="3"/>
      <c r="AQ83" s="1" t="s">
        <v>2585</v>
      </c>
    </row>
    <row r="84" spans="1:79" x14ac:dyDescent="0.2">
      <c r="A84" s="3"/>
      <c r="BL84" s="1" t="s">
        <v>2586</v>
      </c>
    </row>
    <row r="85" spans="1:79" x14ac:dyDescent="0.2">
      <c r="A85" s="3"/>
      <c r="BL85" s="1" t="s">
        <v>2584</v>
      </c>
    </row>
    <row r="86" spans="1:79" x14ac:dyDescent="0.2">
      <c r="A86" s="3"/>
    </row>
    <row r="87" spans="1:79" x14ac:dyDescent="0.2">
      <c r="A87" s="3"/>
      <c r="BY87" s="1" t="s">
        <v>2130</v>
      </c>
    </row>
    <row r="88" spans="1:79" x14ac:dyDescent="0.2">
      <c r="A88" s="3"/>
      <c r="CA88" s="1" t="s">
        <v>2131</v>
      </c>
    </row>
    <row r="89" spans="1:79" s="142" customFormat="1" x14ac:dyDescent="0.2">
      <c r="A89" s="3"/>
    </row>
    <row r="90" spans="1:79" x14ac:dyDescent="0.2">
      <c r="A90" s="156" t="s">
        <v>2175</v>
      </c>
    </row>
    <row r="91" spans="1:79" x14ac:dyDescent="0.2">
      <c r="A91" s="3" t="s">
        <v>2176</v>
      </c>
      <c r="M91" s="1" t="s">
        <v>935</v>
      </c>
    </row>
    <row r="92" spans="1:79" x14ac:dyDescent="0.2">
      <c r="A92" s="3" t="s">
        <v>1463</v>
      </c>
      <c r="AG92" s="1" t="s">
        <v>936</v>
      </c>
    </row>
    <row r="93" spans="1:79" x14ac:dyDescent="0.2">
      <c r="A93" s="3" t="s">
        <v>2174</v>
      </c>
      <c r="AH93" s="1" t="s">
        <v>937</v>
      </c>
    </row>
    <row r="94" spans="1:79" x14ac:dyDescent="0.2">
      <c r="A94" s="3"/>
    </row>
    <row r="95" spans="1:79" s="142" customFormat="1" x14ac:dyDescent="0.2">
      <c r="A95" s="3"/>
    </row>
    <row r="96" spans="1:79" s="184" customFormat="1" x14ac:dyDescent="0.2">
      <c r="A96" s="183" t="s">
        <v>5</v>
      </c>
    </row>
    <row r="97" spans="1:76" s="184" customFormat="1" x14ac:dyDescent="0.2">
      <c r="A97" s="185" t="s">
        <v>1373</v>
      </c>
      <c r="AO97" s="184" t="s">
        <v>1607</v>
      </c>
    </row>
    <row r="98" spans="1:76" s="184" customFormat="1" x14ac:dyDescent="0.2">
      <c r="A98" s="185" t="s">
        <v>880</v>
      </c>
    </row>
    <row r="99" spans="1:76" s="184" customFormat="1" x14ac:dyDescent="0.2">
      <c r="A99" s="185"/>
      <c r="BO99" s="184" t="s">
        <v>3237</v>
      </c>
    </row>
    <row r="100" spans="1:76" s="184" customFormat="1" x14ac:dyDescent="0.2">
      <c r="A100" s="185"/>
      <c r="BO100" s="184" t="s">
        <v>1670</v>
      </c>
    </row>
    <row r="101" spans="1:76" s="186" customFormat="1" x14ac:dyDescent="0.2">
      <c r="A101" s="185"/>
    </row>
    <row r="102" spans="1:76" x14ac:dyDescent="0.2">
      <c r="A102" s="156" t="s">
        <v>85</v>
      </c>
    </row>
    <row r="103" spans="1:76" x14ac:dyDescent="0.2">
      <c r="A103" s="3"/>
      <c r="BV103" s="1" t="s">
        <v>938</v>
      </c>
    </row>
    <row r="104" spans="1:76" x14ac:dyDescent="0.2">
      <c r="A104" s="3"/>
      <c r="BW104" s="1" t="s">
        <v>939</v>
      </c>
    </row>
    <row r="105" spans="1:76" x14ac:dyDescent="0.2">
      <c r="A105" s="3"/>
      <c r="BX105" s="1" t="s">
        <v>1739</v>
      </c>
    </row>
    <row r="106" spans="1:76" x14ac:dyDescent="0.2">
      <c r="A106" s="3"/>
    </row>
    <row r="107" spans="1:76" x14ac:dyDescent="0.2">
      <c r="A107" s="3"/>
    </row>
    <row r="108" spans="1:76" s="142" customFormat="1" x14ac:dyDescent="0.2">
      <c r="A108" s="3"/>
    </row>
    <row r="109" spans="1:76" x14ac:dyDescent="0.2">
      <c r="A109" s="156" t="s">
        <v>252</v>
      </c>
    </row>
    <row r="110" spans="1:76" x14ac:dyDescent="0.2">
      <c r="A110" s="3"/>
      <c r="BV110" s="1" t="s">
        <v>1738</v>
      </c>
    </row>
    <row r="111" spans="1:76" x14ac:dyDescent="0.2">
      <c r="A111" s="3"/>
      <c r="BW111" s="1" t="s">
        <v>939</v>
      </c>
    </row>
    <row r="112" spans="1:76" x14ac:dyDescent="0.2">
      <c r="A112" s="3"/>
      <c r="BX112" s="1" t="s">
        <v>1739</v>
      </c>
    </row>
    <row r="113" spans="1:84" x14ac:dyDescent="0.2">
      <c r="A113" s="3"/>
    </row>
    <row r="114" spans="1:84" s="142" customFormat="1" x14ac:dyDescent="0.2">
      <c r="A114" s="3"/>
    </row>
    <row r="115" spans="1:84" x14ac:dyDescent="0.2">
      <c r="A115" s="156" t="s">
        <v>7</v>
      </c>
    </row>
    <row r="116" spans="1:84" x14ac:dyDescent="0.2">
      <c r="A116" s="3"/>
      <c r="Y116" s="1" t="s">
        <v>1656</v>
      </c>
    </row>
    <row r="117" spans="1:84" x14ac:dyDescent="0.2">
      <c r="A117" s="3"/>
      <c r="Y117" s="1" t="s">
        <v>3322</v>
      </c>
    </row>
    <row r="118" spans="1:84" x14ac:dyDescent="0.2">
      <c r="A118" s="3"/>
      <c r="Y118" s="1" t="s">
        <v>3318</v>
      </c>
    </row>
    <row r="119" spans="1:84" x14ac:dyDescent="0.2">
      <c r="A119" s="3"/>
      <c r="Y119" s="1" t="s">
        <v>3323</v>
      </c>
      <c r="BW119" s="1" t="s">
        <v>2621</v>
      </c>
    </row>
    <row r="120" spans="1:84" x14ac:dyDescent="0.2">
      <c r="A120" s="3"/>
      <c r="CF120" s="1" t="s">
        <v>3327</v>
      </c>
    </row>
    <row r="121" spans="1:84" x14ac:dyDescent="0.2">
      <c r="A121" s="3"/>
    </row>
    <row r="122" spans="1:84" s="142" customFormat="1" x14ac:dyDescent="0.2">
      <c r="A122" s="3"/>
    </row>
    <row r="123" spans="1:84" s="194" customFormat="1" x14ac:dyDescent="0.2">
      <c r="A123" s="193" t="s">
        <v>113</v>
      </c>
    </row>
    <row r="124" spans="1:84" s="194" customFormat="1" x14ac:dyDescent="0.2">
      <c r="A124" s="195"/>
      <c r="P124" s="194" t="s">
        <v>3370</v>
      </c>
    </row>
    <row r="125" spans="1:84" s="194" customFormat="1" x14ac:dyDescent="0.2">
      <c r="A125" s="195"/>
      <c r="R125" s="194" t="s">
        <v>3395</v>
      </c>
    </row>
    <row r="126" spans="1:84" s="194" customFormat="1" x14ac:dyDescent="0.2">
      <c r="A126" s="195"/>
      <c r="S126" s="194" t="s">
        <v>3396</v>
      </c>
    </row>
    <row r="127" spans="1:84" s="194" customFormat="1" x14ac:dyDescent="0.2">
      <c r="A127" s="195"/>
      <c r="Y127" s="194" t="s">
        <v>3318</v>
      </c>
    </row>
    <row r="128" spans="1:84" s="194" customFormat="1" x14ac:dyDescent="0.2">
      <c r="A128" s="195"/>
      <c r="Y128" s="194" t="s">
        <v>3323</v>
      </c>
    </row>
    <row r="129" spans="1:90" s="194" customFormat="1" x14ac:dyDescent="0.2">
      <c r="A129" s="195"/>
      <c r="Y129" s="194" t="s">
        <v>3319</v>
      </c>
    </row>
    <row r="130" spans="1:90" s="194" customFormat="1" x14ac:dyDescent="0.2">
      <c r="A130" s="195"/>
      <c r="AK130" s="194" t="s">
        <v>940</v>
      </c>
    </row>
    <row r="131" spans="1:90" s="194" customFormat="1" x14ac:dyDescent="0.2">
      <c r="A131" s="195"/>
    </row>
    <row r="132" spans="1:90" s="194" customFormat="1" x14ac:dyDescent="0.2">
      <c r="A132" s="195"/>
    </row>
    <row r="133" spans="1:90" s="194" customFormat="1" x14ac:dyDescent="0.2">
      <c r="A133" s="195"/>
      <c r="AQ133" s="194" t="s">
        <v>3371</v>
      </c>
    </row>
    <row r="134" spans="1:90" s="194" customFormat="1" x14ac:dyDescent="0.2">
      <c r="A134" s="195"/>
      <c r="AR134" s="194" t="s">
        <v>3372</v>
      </c>
    </row>
    <row r="135" spans="1:90" s="194" customFormat="1" x14ac:dyDescent="0.2">
      <c r="A135" s="195"/>
      <c r="BP135" s="194" t="s">
        <v>1498</v>
      </c>
    </row>
    <row r="136" spans="1:90" s="194" customFormat="1" x14ac:dyDescent="0.2">
      <c r="A136" s="195"/>
      <c r="CC136" s="194" t="s">
        <v>3374</v>
      </c>
    </row>
    <row r="137" spans="1:90" s="194" customFormat="1" x14ac:dyDescent="0.2">
      <c r="A137" s="195"/>
      <c r="CE137" s="194" t="s">
        <v>1769</v>
      </c>
    </row>
    <row r="138" spans="1:90" s="194" customFormat="1" x14ac:dyDescent="0.2">
      <c r="A138" s="195"/>
      <c r="CF138" s="194" t="s">
        <v>3003</v>
      </c>
    </row>
    <row r="139" spans="1:90" s="194" customFormat="1" x14ac:dyDescent="0.2">
      <c r="A139" s="195"/>
      <c r="CG139" s="194" t="s">
        <v>1770</v>
      </c>
    </row>
    <row r="140" spans="1:90" s="194" customFormat="1" x14ac:dyDescent="0.2">
      <c r="A140" s="195"/>
      <c r="CH140" s="194" t="s">
        <v>3001</v>
      </c>
    </row>
    <row r="141" spans="1:90" s="194" customFormat="1" x14ac:dyDescent="0.2">
      <c r="A141" s="195"/>
      <c r="CI141" s="194" t="s">
        <v>2999</v>
      </c>
    </row>
    <row r="142" spans="1:90" s="194" customFormat="1" x14ac:dyDescent="0.2">
      <c r="A142" s="195"/>
      <c r="CK142" s="194" t="s">
        <v>1771</v>
      </c>
    </row>
    <row r="143" spans="1:90" s="194" customFormat="1" x14ac:dyDescent="0.2">
      <c r="A143" s="195"/>
      <c r="CL143" s="194" t="s">
        <v>1772</v>
      </c>
    </row>
    <row r="144" spans="1:90" s="194" customFormat="1" x14ac:dyDescent="0.2">
      <c r="A144" s="195"/>
      <c r="CL144" s="194" t="s">
        <v>3416</v>
      </c>
    </row>
    <row r="145" spans="1:75" s="197" customFormat="1" x14ac:dyDescent="0.2">
      <c r="A145" s="195"/>
    </row>
    <row r="146" spans="1:75" x14ac:dyDescent="0.2">
      <c r="A146" s="156" t="s">
        <v>526</v>
      </c>
    </row>
    <row r="147" spans="1:75" x14ac:dyDescent="0.2">
      <c r="A147" s="3"/>
      <c r="F147" s="1" t="s">
        <v>2345</v>
      </c>
    </row>
    <row r="148" spans="1:75" x14ac:dyDescent="0.2">
      <c r="A148" s="3"/>
    </row>
    <row r="149" spans="1:75" x14ac:dyDescent="0.2">
      <c r="A149" s="3"/>
      <c r="Y149" s="1" t="s">
        <v>1656</v>
      </c>
    </row>
    <row r="150" spans="1:75" x14ac:dyDescent="0.2">
      <c r="A150" s="3"/>
      <c r="Y150" s="1" t="s">
        <v>3317</v>
      </c>
    </row>
    <row r="151" spans="1:75" x14ac:dyDescent="0.2">
      <c r="A151" s="3"/>
      <c r="Y151" s="1" t="s">
        <v>3318</v>
      </c>
    </row>
    <row r="152" spans="1:75" x14ac:dyDescent="0.2">
      <c r="A152" s="3"/>
      <c r="Y152" s="1" t="s">
        <v>3323</v>
      </c>
      <c r="BW152" s="1" t="s">
        <v>2621</v>
      </c>
    </row>
    <row r="153" spans="1:75" x14ac:dyDescent="0.2">
      <c r="A153" s="3"/>
      <c r="Y153" s="1" t="s">
        <v>3319</v>
      </c>
    </row>
    <row r="154" spans="1:75" x14ac:dyDescent="0.2">
      <c r="A154" s="3"/>
      <c r="Y154" s="1" t="s">
        <v>3325</v>
      </c>
    </row>
    <row r="155" spans="1:75" x14ac:dyDescent="0.2">
      <c r="A155" s="3"/>
      <c r="Y155" s="1" t="s">
        <v>3324</v>
      </c>
    </row>
    <row r="156" spans="1:75" x14ac:dyDescent="0.2">
      <c r="A156" s="3"/>
      <c r="Z156" s="1" t="s">
        <v>2620</v>
      </c>
    </row>
    <row r="157" spans="1:75" x14ac:dyDescent="0.2">
      <c r="A157" s="3"/>
      <c r="AD157" s="1" t="s">
        <v>3326</v>
      </c>
    </row>
    <row r="158" spans="1:75" x14ac:dyDescent="0.2">
      <c r="A158" s="3"/>
      <c r="AD158" s="1" t="s">
        <v>2346</v>
      </c>
    </row>
    <row r="159" spans="1:75" x14ac:dyDescent="0.2">
      <c r="A159" s="3"/>
      <c r="AD159" s="1" t="s">
        <v>941</v>
      </c>
    </row>
    <row r="160" spans="1:75" x14ac:dyDescent="0.2">
      <c r="A160" s="3"/>
      <c r="AD160" s="1" t="s">
        <v>942</v>
      </c>
    </row>
    <row r="161" spans="1:70" x14ac:dyDescent="0.2">
      <c r="A161" s="3"/>
      <c r="AE161" s="1" t="s">
        <v>943</v>
      </c>
    </row>
    <row r="162" spans="1:70" x14ac:dyDescent="0.2">
      <c r="A162" s="3"/>
      <c r="AE162" s="1" t="s">
        <v>944</v>
      </c>
    </row>
    <row r="163" spans="1:70" x14ac:dyDescent="0.2">
      <c r="A163" s="3"/>
      <c r="AF163" s="1" t="s">
        <v>2347</v>
      </c>
    </row>
    <row r="164" spans="1:70" x14ac:dyDescent="0.2">
      <c r="A164" s="3"/>
      <c r="AF164" s="1" t="s">
        <v>945</v>
      </c>
    </row>
    <row r="165" spans="1:70" x14ac:dyDescent="0.2">
      <c r="A165" s="3"/>
      <c r="AF165" s="1" t="s">
        <v>946</v>
      </c>
    </row>
    <row r="166" spans="1:70" x14ac:dyDescent="0.2">
      <c r="A166" s="3"/>
      <c r="AI166" s="1" t="s">
        <v>947</v>
      </c>
    </row>
    <row r="167" spans="1:70" x14ac:dyDescent="0.2">
      <c r="A167" s="3"/>
      <c r="AS167" s="1" t="s">
        <v>948</v>
      </c>
    </row>
    <row r="168" spans="1:70" x14ac:dyDescent="0.2">
      <c r="A168" s="3"/>
    </row>
    <row r="169" spans="1:70" x14ac:dyDescent="0.2">
      <c r="A169" s="3"/>
    </row>
    <row r="170" spans="1:70" x14ac:dyDescent="0.2">
      <c r="A170" s="3"/>
    </row>
    <row r="171" spans="1:70" x14ac:dyDescent="0.2">
      <c r="A171" s="3"/>
      <c r="BR171" s="1" t="s">
        <v>949</v>
      </c>
    </row>
    <row r="172" spans="1:70" x14ac:dyDescent="0.2">
      <c r="A172" s="3"/>
    </row>
    <row r="173" spans="1:70" x14ac:dyDescent="0.2">
      <c r="A173" s="3"/>
    </row>
    <row r="174" spans="1:70" x14ac:dyDescent="0.2">
      <c r="A174" s="3"/>
    </row>
    <row r="175" spans="1:70" s="142" customFormat="1" x14ac:dyDescent="0.2">
      <c r="A175" s="3"/>
    </row>
    <row r="176" spans="1:70" x14ac:dyDescent="0.2">
      <c r="A176" s="156" t="s">
        <v>10</v>
      </c>
    </row>
    <row r="177" spans="1:74" x14ac:dyDescent="0.2">
      <c r="A177" s="3"/>
    </row>
    <row r="178" spans="1:74" x14ac:dyDescent="0.2">
      <c r="A178" s="3"/>
    </row>
    <row r="179" spans="1:74" x14ac:dyDescent="0.2">
      <c r="A179" s="3"/>
    </row>
    <row r="180" spans="1:74" x14ac:dyDescent="0.2">
      <c r="A180" s="3"/>
    </row>
    <row r="181" spans="1:74" x14ac:dyDescent="0.2">
      <c r="A181" s="3"/>
    </row>
    <row r="182" spans="1:74" s="142" customFormat="1" x14ac:dyDescent="0.2">
      <c r="A182" s="3"/>
    </row>
    <row r="183" spans="1:74" x14ac:dyDescent="0.2">
      <c r="A183" s="156" t="s">
        <v>882</v>
      </c>
    </row>
    <row r="184" spans="1:74" x14ac:dyDescent="0.2">
      <c r="A184" s="3"/>
      <c r="BF184" s="1" t="s">
        <v>2698</v>
      </c>
    </row>
    <row r="185" spans="1:74" x14ac:dyDescent="0.2">
      <c r="A185" s="3"/>
      <c r="BV185" s="1" t="s">
        <v>2700</v>
      </c>
    </row>
    <row r="186" spans="1:74" x14ac:dyDescent="0.2">
      <c r="A186" s="3"/>
    </row>
    <row r="187" spans="1:74" s="142" customFormat="1" x14ac:dyDescent="0.2">
      <c r="A187" s="155"/>
    </row>
    <row r="188" spans="1:74" x14ac:dyDescent="0.2">
      <c r="A188" s="3" t="s">
        <v>888</v>
      </c>
    </row>
    <row r="189" spans="1:74" x14ac:dyDescent="0.2">
      <c r="A189" s="3" t="s">
        <v>889</v>
      </c>
    </row>
    <row r="190" spans="1:74" x14ac:dyDescent="0.2">
      <c r="A190" s="3" t="s">
        <v>183</v>
      </c>
      <c r="U190" s="1" t="s">
        <v>2726</v>
      </c>
    </row>
    <row r="191" spans="1:74" x14ac:dyDescent="0.2">
      <c r="A191" s="3"/>
      <c r="U191" s="1" t="s">
        <v>2724</v>
      </c>
    </row>
    <row r="192" spans="1:74" x14ac:dyDescent="0.2">
      <c r="A192" s="3"/>
      <c r="U192" s="1" t="s">
        <v>2727</v>
      </c>
    </row>
    <row r="193" spans="1:82" x14ac:dyDescent="0.2">
      <c r="A193" s="3"/>
      <c r="W193" s="1" t="s">
        <v>2725</v>
      </c>
    </row>
    <row r="194" spans="1:82" x14ac:dyDescent="0.2">
      <c r="A194" s="3"/>
    </row>
    <row r="195" spans="1:82" x14ac:dyDescent="0.2">
      <c r="A195" s="3"/>
    </row>
    <row r="196" spans="1:82" s="142" customFormat="1" x14ac:dyDescent="0.2">
      <c r="A196" s="3"/>
    </row>
    <row r="197" spans="1:82" x14ac:dyDescent="0.2">
      <c r="A197" s="156" t="s">
        <v>11</v>
      </c>
    </row>
    <row r="198" spans="1:82" x14ac:dyDescent="0.2">
      <c r="A198" s="3" t="s">
        <v>890</v>
      </c>
      <c r="BL198" s="1" t="s">
        <v>2745</v>
      </c>
    </row>
    <row r="199" spans="1:82" x14ac:dyDescent="0.2">
      <c r="A199" s="3" t="s">
        <v>891</v>
      </c>
      <c r="BX199" s="1" t="s">
        <v>2746</v>
      </c>
    </row>
    <row r="200" spans="1:82" x14ac:dyDescent="0.2">
      <c r="A200" s="3"/>
      <c r="BY200" s="1" t="s">
        <v>2747</v>
      </c>
    </row>
    <row r="201" spans="1:82" x14ac:dyDescent="0.2">
      <c r="A201" s="3"/>
      <c r="CD201" s="1" t="s">
        <v>2756</v>
      </c>
    </row>
    <row r="202" spans="1:82" x14ac:dyDescent="0.2">
      <c r="A202" s="3"/>
    </row>
    <row r="203" spans="1:82" x14ac:dyDescent="0.2">
      <c r="A203" s="3"/>
    </row>
    <row r="204" spans="1:82" x14ac:dyDescent="0.2">
      <c r="A204" s="3"/>
    </row>
    <row r="205" spans="1:82" x14ac:dyDescent="0.2">
      <c r="A205" s="3"/>
    </row>
    <row r="206" spans="1:82" x14ac:dyDescent="0.2">
      <c r="A206" s="3"/>
    </row>
    <row r="207" spans="1:82" s="142" customFormat="1" x14ac:dyDescent="0.2">
      <c r="A207" s="3"/>
    </row>
    <row r="208" spans="1:82" x14ac:dyDescent="0.2">
      <c r="A208" s="156" t="s">
        <v>83</v>
      </c>
    </row>
    <row r="209" spans="1:17" x14ac:dyDescent="0.2">
      <c r="A209" s="3"/>
      <c r="J209" s="1" t="s">
        <v>2807</v>
      </c>
    </row>
    <row r="210" spans="1:17" x14ac:dyDescent="0.2">
      <c r="A210" s="3"/>
      <c r="J210" s="1" t="s">
        <v>2805</v>
      </c>
    </row>
    <row r="211" spans="1:17" x14ac:dyDescent="0.2">
      <c r="A211" s="3"/>
      <c r="K211" s="1" t="s">
        <v>2806</v>
      </c>
    </row>
    <row r="212" spans="1:17" x14ac:dyDescent="0.2">
      <c r="A212" s="3"/>
      <c r="K212" s="1" t="s">
        <v>2808</v>
      </c>
    </row>
    <row r="213" spans="1:17" x14ac:dyDescent="0.2">
      <c r="A213" s="3"/>
    </row>
    <row r="214" spans="1:17" x14ac:dyDescent="0.2">
      <c r="A214" s="3"/>
    </row>
    <row r="215" spans="1:17" s="142" customFormat="1" x14ac:dyDescent="0.2">
      <c r="A215" s="3"/>
    </row>
    <row r="216" spans="1:17" s="141" customFormat="1" x14ac:dyDescent="0.2">
      <c r="A216" s="156" t="s">
        <v>883</v>
      </c>
    </row>
    <row r="217" spans="1:17" x14ac:dyDescent="0.2">
      <c r="A217" s="3" t="s">
        <v>880</v>
      </c>
    </row>
    <row r="218" spans="1:17" x14ac:dyDescent="0.2">
      <c r="A218" s="3"/>
    </row>
    <row r="219" spans="1:17" x14ac:dyDescent="0.2">
      <c r="A219" s="3"/>
    </row>
    <row r="220" spans="1:17" s="142" customFormat="1" x14ac:dyDescent="0.2">
      <c r="A220" s="155"/>
    </row>
    <row r="221" spans="1:17" s="215" customFormat="1" x14ac:dyDescent="0.2">
      <c r="A221" s="214" t="s">
        <v>194</v>
      </c>
    </row>
    <row r="222" spans="1:17" s="215" customFormat="1" x14ac:dyDescent="0.2">
      <c r="A222" s="216"/>
      <c r="P222" s="215" t="s">
        <v>2348</v>
      </c>
    </row>
    <row r="223" spans="1:17" s="215" customFormat="1" x14ac:dyDescent="0.2">
      <c r="A223" s="216"/>
      <c r="Q223" s="215" t="s">
        <v>2393</v>
      </c>
    </row>
    <row r="224" spans="1:17" s="215" customFormat="1" x14ac:dyDescent="0.2">
      <c r="A224" s="216"/>
    </row>
    <row r="225" spans="1:41" s="215" customFormat="1" x14ac:dyDescent="0.2">
      <c r="A225" s="216"/>
    </row>
    <row r="226" spans="1:41" s="215" customFormat="1" x14ac:dyDescent="0.2">
      <c r="A226" s="216"/>
    </row>
    <row r="227" spans="1:41" s="215" customFormat="1" x14ac:dyDescent="0.2">
      <c r="A227" s="216"/>
    </row>
    <row r="228" spans="1:41" s="215" customFormat="1" x14ac:dyDescent="0.2">
      <c r="A228" s="216"/>
    </row>
    <row r="229" spans="1:41" s="215" customFormat="1" x14ac:dyDescent="0.2">
      <c r="A229" s="216"/>
    </row>
    <row r="230" spans="1:41" s="217" customFormat="1" x14ac:dyDescent="0.2">
      <c r="A230" s="216"/>
    </row>
    <row r="231" spans="1:41" x14ac:dyDescent="0.2">
      <c r="A231" s="156" t="s">
        <v>112</v>
      </c>
    </row>
    <row r="232" spans="1:41" x14ac:dyDescent="0.2">
      <c r="A232" s="3"/>
      <c r="Q232" s="1" t="s">
        <v>2349</v>
      </c>
    </row>
    <row r="233" spans="1:41" x14ac:dyDescent="0.2">
      <c r="A233" s="3"/>
    </row>
    <row r="234" spans="1:41" x14ac:dyDescent="0.2">
      <c r="A234" s="3"/>
    </row>
    <row r="235" spans="1:41" s="142" customFormat="1" x14ac:dyDescent="0.2">
      <c r="A235" s="155"/>
    </row>
    <row r="236" spans="1:41" s="445" customFormat="1" x14ac:dyDescent="0.2">
      <c r="A236" s="444" t="s">
        <v>887</v>
      </c>
    </row>
    <row r="237" spans="1:41" s="265" customFormat="1" x14ac:dyDescent="0.2">
      <c r="A237" s="446"/>
      <c r="AO237" s="265" t="s">
        <v>1581</v>
      </c>
    </row>
    <row r="238" spans="1:41" s="265" customFormat="1" x14ac:dyDescent="0.2">
      <c r="A238" s="446"/>
    </row>
    <row r="239" spans="1:41" s="448" customFormat="1" x14ac:dyDescent="0.2">
      <c r="A239" s="447"/>
    </row>
    <row r="240" spans="1:41" s="445" customFormat="1" x14ac:dyDescent="0.2">
      <c r="A240" s="444" t="s">
        <v>886</v>
      </c>
    </row>
    <row r="241" spans="1:36" s="265" customFormat="1" x14ac:dyDescent="0.2">
      <c r="A241" s="446"/>
    </row>
    <row r="242" spans="1:36" s="265" customFormat="1" x14ac:dyDescent="0.2">
      <c r="A242" s="446"/>
    </row>
    <row r="243" spans="1:36" s="265" customFormat="1" x14ac:dyDescent="0.2">
      <c r="A243" s="446"/>
    </row>
    <row r="244" spans="1:36" s="448" customFormat="1" x14ac:dyDescent="0.2">
      <c r="A244" s="447"/>
    </row>
    <row r="245" spans="1:36" s="445" customFormat="1" x14ac:dyDescent="0.2">
      <c r="A245" s="444" t="s">
        <v>885</v>
      </c>
    </row>
    <row r="246" spans="1:36" s="265" customFormat="1" x14ac:dyDescent="0.2">
      <c r="A246" s="446"/>
    </row>
    <row r="247" spans="1:36" s="265" customFormat="1" x14ac:dyDescent="0.2">
      <c r="A247" s="446"/>
    </row>
    <row r="248" spans="1:36" s="448" customFormat="1" x14ac:dyDescent="0.2">
      <c r="A248" s="447"/>
    </row>
    <row r="249" spans="1:36" s="445" customFormat="1" x14ac:dyDescent="0.2">
      <c r="A249" s="444" t="s">
        <v>884</v>
      </c>
    </row>
    <row r="250" spans="1:36" s="265" customFormat="1" x14ac:dyDescent="0.2">
      <c r="A250" s="446"/>
    </row>
    <row r="251" spans="1:36" s="265" customFormat="1" x14ac:dyDescent="0.2">
      <c r="A251" s="446"/>
    </row>
    <row r="252" spans="1:36" s="448" customFormat="1" x14ac:dyDescent="0.2">
      <c r="A252" s="447"/>
    </row>
    <row r="253" spans="1:36" s="445" customFormat="1" x14ac:dyDescent="0.2">
      <c r="A253" s="444" t="s">
        <v>84</v>
      </c>
    </row>
    <row r="254" spans="1:36" s="265" customFormat="1" x14ac:dyDescent="0.2">
      <c r="A254" s="446" t="s">
        <v>881</v>
      </c>
      <c r="AJ254" s="265" t="s">
        <v>950</v>
      </c>
    </row>
    <row r="255" spans="1:36" s="265" customFormat="1" x14ac:dyDescent="0.2">
      <c r="A255" s="446"/>
      <c r="AJ255" s="265" t="s">
        <v>951</v>
      </c>
    </row>
    <row r="256" spans="1:36" s="265" customFormat="1" x14ac:dyDescent="0.2">
      <c r="A256" s="446"/>
      <c r="AJ256" s="265" t="s">
        <v>952</v>
      </c>
    </row>
    <row r="257" spans="1:52" s="265" customFormat="1" x14ac:dyDescent="0.2">
      <c r="A257" s="446"/>
      <c r="AN257" s="265" t="s">
        <v>953</v>
      </c>
    </row>
    <row r="258" spans="1:52" s="265" customFormat="1" x14ac:dyDescent="0.2">
      <c r="A258" s="446"/>
      <c r="AZ258" s="265" t="s">
        <v>954</v>
      </c>
    </row>
    <row r="259" spans="1:52" s="265" customFormat="1" x14ac:dyDescent="0.2">
      <c r="A259" s="446"/>
    </row>
    <row r="260" spans="1:52" s="448" customFormat="1" x14ac:dyDescent="0.2">
      <c r="A260" s="447"/>
    </row>
    <row r="261" spans="1:52" x14ac:dyDescent="0.2">
      <c r="A261" s="3" t="s">
        <v>114</v>
      </c>
    </row>
    <row r="262" spans="1:52" x14ac:dyDescent="0.2">
      <c r="AD262" s="1" t="s">
        <v>2350</v>
      </c>
    </row>
    <row r="265" spans="1:52" s="143" customFormat="1" x14ac:dyDescent="0.2">
      <c r="A265" s="187" t="s">
        <v>15</v>
      </c>
    </row>
    <row r="266" spans="1:52" s="144" customFormat="1" x14ac:dyDescent="0.2">
      <c r="A266" s="188"/>
      <c r="AD266" s="144" t="s">
        <v>2350</v>
      </c>
    </row>
    <row r="267" spans="1:52" s="144" customFormat="1" x14ac:dyDescent="0.2">
      <c r="A267" s="188"/>
    </row>
    <row r="268" spans="1:52" s="145" customFormat="1" x14ac:dyDescent="0.2">
      <c r="A268" s="189"/>
    </row>
    <row r="269" spans="1:52" s="146" customFormat="1" x14ac:dyDescent="0.2">
      <c r="A269" s="190" t="s">
        <v>16</v>
      </c>
    </row>
    <row r="270" spans="1:52" s="147" customFormat="1" x14ac:dyDescent="0.2">
      <c r="A270" s="191"/>
    </row>
    <row r="271" spans="1:52" s="148" customFormat="1" x14ac:dyDescent="0.2">
      <c r="A271" s="192"/>
    </row>
    <row r="272" spans="1:52" s="146" customFormat="1" x14ac:dyDescent="0.2">
      <c r="A272" s="146" t="s">
        <v>2918</v>
      </c>
    </row>
    <row r="273" spans="1:85" s="147" customFormat="1" x14ac:dyDescent="0.2">
      <c r="A273" s="147" t="s">
        <v>2904</v>
      </c>
    </row>
    <row r="274" spans="1:85" s="147" customFormat="1" x14ac:dyDescent="0.2">
      <c r="A274" s="191"/>
      <c r="AS274" s="147" t="s">
        <v>2816</v>
      </c>
    </row>
    <row r="275" spans="1:85" s="147" customFormat="1" x14ac:dyDescent="0.2">
      <c r="A275" s="191"/>
      <c r="BE275" s="147" t="s">
        <v>2815</v>
      </c>
    </row>
    <row r="276" spans="1:85" s="147" customFormat="1" x14ac:dyDescent="0.2">
      <c r="A276" s="191"/>
      <c r="BM276" s="147" t="s">
        <v>2956</v>
      </c>
    </row>
    <row r="277" spans="1:85" s="147" customFormat="1" x14ac:dyDescent="0.2">
      <c r="A277" s="191"/>
      <c r="CE277" s="147" t="s">
        <v>2903</v>
      </c>
    </row>
    <row r="278" spans="1:85" s="147" customFormat="1" x14ac:dyDescent="0.2"/>
    <row r="279" spans="1:85" s="146" customFormat="1" x14ac:dyDescent="0.2">
      <c r="A279" s="146" t="s">
        <v>2918</v>
      </c>
    </row>
    <row r="280" spans="1:85" s="147" customFormat="1" x14ac:dyDescent="0.2">
      <c r="A280" s="147" t="s">
        <v>2905</v>
      </c>
    </row>
    <row r="281" spans="1:85" s="147" customFormat="1" x14ac:dyDescent="0.2">
      <c r="A281" s="191"/>
      <c r="BG281" s="147" t="s">
        <v>2947</v>
      </c>
    </row>
    <row r="282" spans="1:85" s="147" customFormat="1" x14ac:dyDescent="0.2">
      <c r="A282" s="191"/>
      <c r="CG282" s="147" t="s">
        <v>2948</v>
      </c>
    </row>
    <row r="283" spans="1:85" s="147" customFormat="1" x14ac:dyDescent="0.2"/>
    <row r="284" spans="1:85" s="146" customFormat="1" x14ac:dyDescent="0.2">
      <c r="A284" s="146" t="s">
        <v>2918</v>
      </c>
    </row>
    <row r="285" spans="1:85" s="147" customFormat="1" x14ac:dyDescent="0.2">
      <c r="A285" s="147" t="s">
        <v>2906</v>
      </c>
    </row>
    <row r="286" spans="1:85" s="147" customFormat="1" x14ac:dyDescent="0.2">
      <c r="A286" s="191"/>
      <c r="BD286" s="147" t="s">
        <v>2949</v>
      </c>
    </row>
    <row r="287" spans="1:85" s="147" customFormat="1" x14ac:dyDescent="0.2">
      <c r="A287" s="191"/>
      <c r="CD287" s="147" t="s">
        <v>2950</v>
      </c>
    </row>
    <row r="288" spans="1:85" s="147" customFormat="1" x14ac:dyDescent="0.2"/>
    <row r="289" spans="1:61" s="146" customFormat="1" x14ac:dyDescent="0.2">
      <c r="A289" s="146" t="s">
        <v>2918</v>
      </c>
    </row>
    <row r="290" spans="1:61" s="147" customFormat="1" x14ac:dyDescent="0.2">
      <c r="A290" s="147" t="s">
        <v>2907</v>
      </c>
      <c r="O290" s="147" t="s">
        <v>1917</v>
      </c>
    </row>
    <row r="291" spans="1:61" s="147" customFormat="1" x14ac:dyDescent="0.2">
      <c r="A291" s="191"/>
      <c r="P291" s="147" t="s">
        <v>1918</v>
      </c>
    </row>
    <row r="292" spans="1:61" s="147" customFormat="1" x14ac:dyDescent="0.2">
      <c r="A292" s="191"/>
      <c r="R292" s="147" t="s">
        <v>2819</v>
      </c>
    </row>
    <row r="293" spans="1:61" s="147" customFormat="1" x14ac:dyDescent="0.2">
      <c r="A293" s="191"/>
      <c r="T293" s="147" t="s">
        <v>2820</v>
      </c>
    </row>
    <row r="294" spans="1:61" s="147" customFormat="1" x14ac:dyDescent="0.2">
      <c r="A294" s="191"/>
      <c r="AQ294" s="147" t="s">
        <v>2951</v>
      </c>
    </row>
    <row r="295" spans="1:61" s="147" customFormat="1" x14ac:dyDescent="0.2">
      <c r="A295" s="191"/>
      <c r="AS295" s="147" t="s">
        <v>2946</v>
      </c>
    </row>
    <row r="296" spans="1:61" s="147" customFormat="1" x14ac:dyDescent="0.2">
      <c r="A296" s="191"/>
    </row>
    <row r="297" spans="1:61" s="147" customFormat="1" x14ac:dyDescent="0.2"/>
    <row r="298" spans="1:61" s="146" customFormat="1" x14ac:dyDescent="0.2">
      <c r="A298" s="146" t="s">
        <v>2918</v>
      </c>
    </row>
    <row r="299" spans="1:61" s="147" customFormat="1" x14ac:dyDescent="0.2">
      <c r="A299" s="147" t="s">
        <v>2908</v>
      </c>
      <c r="AS299" s="147" t="s">
        <v>2952</v>
      </c>
    </row>
    <row r="300" spans="1:61" s="147" customFormat="1" x14ac:dyDescent="0.2">
      <c r="A300" s="191"/>
      <c r="BI300" s="147" t="s">
        <v>2945</v>
      </c>
    </row>
    <row r="301" spans="1:61" s="147" customFormat="1" x14ac:dyDescent="0.2"/>
    <row r="302" spans="1:61" s="146" customFormat="1" x14ac:dyDescent="0.2">
      <c r="A302" s="146" t="s">
        <v>2918</v>
      </c>
    </row>
    <row r="303" spans="1:61" s="147" customFormat="1" x14ac:dyDescent="0.2">
      <c r="A303" s="147" t="s">
        <v>2909</v>
      </c>
    </row>
    <row r="304" spans="1:61" s="147" customFormat="1" x14ac:dyDescent="0.2"/>
    <row r="305" spans="1:88" s="146" customFormat="1" x14ac:dyDescent="0.2">
      <c r="A305" s="146" t="s">
        <v>2918</v>
      </c>
    </row>
    <row r="306" spans="1:88" s="147" customFormat="1" x14ac:dyDescent="0.2">
      <c r="A306" s="147" t="s">
        <v>2910</v>
      </c>
    </row>
    <row r="307" spans="1:88" s="147" customFormat="1" x14ac:dyDescent="0.2"/>
    <row r="308" spans="1:88" s="146" customFormat="1" x14ac:dyDescent="0.2">
      <c r="A308" s="146" t="s">
        <v>2918</v>
      </c>
    </row>
    <row r="309" spans="1:88" s="147" customFormat="1" x14ac:dyDescent="0.2">
      <c r="A309" s="147" t="s">
        <v>2911</v>
      </c>
    </row>
    <row r="310" spans="1:88" s="147" customFormat="1" x14ac:dyDescent="0.2">
      <c r="A310" s="191"/>
      <c r="AY310" s="147" t="s">
        <v>2953</v>
      </c>
    </row>
    <row r="311" spans="1:88" s="147" customFormat="1" x14ac:dyDescent="0.2">
      <c r="A311" s="191"/>
      <c r="BJ311" s="147" t="s">
        <v>2954</v>
      </c>
    </row>
    <row r="312" spans="1:88" s="147" customFormat="1" x14ac:dyDescent="0.2">
      <c r="A312" s="191"/>
      <c r="BV312" s="147" t="s">
        <v>2987</v>
      </c>
    </row>
    <row r="313" spans="1:88" s="147" customFormat="1" x14ac:dyDescent="0.2"/>
    <row r="314" spans="1:88" s="146" customFormat="1" x14ac:dyDescent="0.2">
      <c r="A314" s="146" t="s">
        <v>2918</v>
      </c>
    </row>
    <row r="315" spans="1:88" s="147" customFormat="1" x14ac:dyDescent="0.2">
      <c r="A315" s="147" t="s">
        <v>2912</v>
      </c>
      <c r="AZ315" s="147" t="s">
        <v>2943</v>
      </c>
    </row>
    <row r="316" spans="1:88" s="147" customFormat="1" x14ac:dyDescent="0.2">
      <c r="A316" s="191"/>
      <c r="CJ316" s="147" t="s">
        <v>2944</v>
      </c>
    </row>
    <row r="317" spans="1:88" s="147" customFormat="1" x14ac:dyDescent="0.2"/>
    <row r="318" spans="1:88" s="146" customFormat="1" x14ac:dyDescent="0.2">
      <c r="A318" s="146" t="s">
        <v>2918</v>
      </c>
      <c r="B318" s="146" t="s">
        <v>2940</v>
      </c>
    </row>
    <row r="319" spans="1:88" s="147" customFormat="1" x14ac:dyDescent="0.2">
      <c r="A319" s="147" t="s">
        <v>2913</v>
      </c>
    </row>
    <row r="320" spans="1:88" s="147" customFormat="1" x14ac:dyDescent="0.2">
      <c r="A320" s="191"/>
      <c r="E320" s="147" t="s">
        <v>2941</v>
      </c>
    </row>
    <row r="321" spans="1:79" s="147" customFormat="1" x14ac:dyDescent="0.2">
      <c r="A321" s="191"/>
      <c r="Q321" s="147" t="s">
        <v>2942</v>
      </c>
    </row>
    <row r="322" spans="1:79" s="147" customFormat="1" x14ac:dyDescent="0.2">
      <c r="A322" s="191"/>
      <c r="Z322" s="147" t="s">
        <v>3015</v>
      </c>
    </row>
    <row r="323" spans="1:79" s="147" customFormat="1" x14ac:dyDescent="0.2">
      <c r="A323" s="191"/>
      <c r="AX323" s="147" t="s">
        <v>3016</v>
      </c>
    </row>
    <row r="324" spans="1:79" s="147" customFormat="1" x14ac:dyDescent="0.2">
      <c r="A324" s="191"/>
      <c r="AX324" s="147" t="s">
        <v>3017</v>
      </c>
    </row>
    <row r="325" spans="1:79" s="147" customFormat="1" x14ac:dyDescent="0.2">
      <c r="A325" s="191"/>
      <c r="AX325" s="147" t="s">
        <v>2927</v>
      </c>
    </row>
    <row r="326" spans="1:79" s="147" customFormat="1" x14ac:dyDescent="0.2">
      <c r="A326" s="191"/>
    </row>
    <row r="327" spans="1:79" s="147" customFormat="1" x14ac:dyDescent="0.2"/>
    <row r="328" spans="1:79" s="146" customFormat="1" x14ac:dyDescent="0.2">
      <c r="A328" s="146" t="s">
        <v>2918</v>
      </c>
    </row>
    <row r="329" spans="1:79" s="147" customFormat="1" x14ac:dyDescent="0.2">
      <c r="A329" s="147" t="s">
        <v>2914</v>
      </c>
    </row>
    <row r="330" spans="1:79" s="147" customFormat="1" x14ac:dyDescent="0.2">
      <c r="A330" s="191"/>
      <c r="AX330" s="147" t="s">
        <v>3018</v>
      </c>
    </row>
    <row r="331" spans="1:79" s="147" customFormat="1" x14ac:dyDescent="0.2">
      <c r="A331" s="191"/>
      <c r="BS331" s="147" t="s">
        <v>3019</v>
      </c>
    </row>
    <row r="332" spans="1:79" s="147" customFormat="1" x14ac:dyDescent="0.2"/>
    <row r="333" spans="1:79" s="146" customFormat="1" x14ac:dyDescent="0.2">
      <c r="A333" s="146" t="s">
        <v>2918</v>
      </c>
    </row>
    <row r="334" spans="1:79" s="147" customFormat="1" x14ac:dyDescent="0.2">
      <c r="A334" s="147" t="s">
        <v>2915</v>
      </c>
      <c r="AY334" s="147" t="s">
        <v>2932</v>
      </c>
    </row>
    <row r="335" spans="1:79" s="147" customFormat="1" x14ac:dyDescent="0.2">
      <c r="A335" s="191"/>
    </row>
    <row r="336" spans="1:79" s="147" customFormat="1" x14ac:dyDescent="0.2">
      <c r="A336" s="191"/>
      <c r="CA336" s="147" t="s">
        <v>2928</v>
      </c>
    </row>
    <row r="337" spans="1:64" s="147" customFormat="1" x14ac:dyDescent="0.2">
      <c r="A337" s="191"/>
    </row>
    <row r="338" spans="1:64" s="147" customFormat="1" x14ac:dyDescent="0.2">
      <c r="A338" s="191"/>
    </row>
    <row r="339" spans="1:64" s="147" customFormat="1" x14ac:dyDescent="0.2">
      <c r="A339" s="191"/>
    </row>
    <row r="340" spans="1:64" s="147" customFormat="1" x14ac:dyDescent="0.2"/>
    <row r="341" spans="1:64" s="146" customFormat="1" x14ac:dyDescent="0.2">
      <c r="A341" s="146" t="s">
        <v>2918</v>
      </c>
    </row>
    <row r="342" spans="1:64" s="147" customFormat="1" x14ac:dyDescent="0.2">
      <c r="A342" s="147" t="s">
        <v>2916</v>
      </c>
    </row>
    <row r="343" spans="1:64" s="147" customFormat="1" x14ac:dyDescent="0.2"/>
    <row r="344" spans="1:64" s="146" customFormat="1" x14ac:dyDescent="0.2">
      <c r="A344" s="146" t="s">
        <v>2918</v>
      </c>
    </row>
    <row r="345" spans="1:64" s="147" customFormat="1" x14ac:dyDescent="0.2">
      <c r="A345" s="147" t="s">
        <v>2917</v>
      </c>
      <c r="BD345" s="147" t="s">
        <v>2930</v>
      </c>
    </row>
    <row r="346" spans="1:64" s="147" customFormat="1" x14ac:dyDescent="0.2">
      <c r="A346" s="191"/>
      <c r="BL346" s="147" t="s">
        <v>2931</v>
      </c>
    </row>
    <row r="347" spans="1:64" s="148" customFormat="1" x14ac:dyDescent="0.2"/>
  </sheetData>
  <pageMargins left="0.75" right="0.75" top="1" bottom="1" header="0.5" footer="0.5"/>
  <pageSetup paperSize="17" scale="73" orientation="landscape"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4:BX186"/>
  <sheetViews>
    <sheetView workbookViewId="0">
      <selection activeCell="K179" sqref="K179"/>
    </sheetView>
  </sheetViews>
  <sheetFormatPr defaultRowHeight="12.75" x14ac:dyDescent="0.2"/>
  <sheetData>
    <row r="4" spans="2:2" x14ac:dyDescent="0.2">
      <c r="B4" t="s">
        <v>893</v>
      </c>
    </row>
    <row r="5" spans="2:2" x14ac:dyDescent="0.2">
      <c r="B5" t="s">
        <v>894</v>
      </c>
    </row>
    <row r="6" spans="2:2" x14ac:dyDescent="0.2">
      <c r="B6" t="s">
        <v>895</v>
      </c>
    </row>
    <row r="7" spans="2:2" x14ac:dyDescent="0.2">
      <c r="B7" t="s">
        <v>896</v>
      </c>
    </row>
    <row r="8" spans="2:2" x14ac:dyDescent="0.2">
      <c r="B8" t="s">
        <v>897</v>
      </c>
    </row>
    <row r="186" spans="76:76" x14ac:dyDescent="0.2">
      <c r="BX186" s="6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M328"/>
  <sheetViews>
    <sheetView zoomScale="120" zoomScaleNormal="120" workbookViewId="0">
      <pane xSplit="1" ySplit="1" topLeftCell="F119" activePane="bottomRight" state="frozen"/>
      <selection activeCell="K179" sqref="K179"/>
      <selection pane="topRight" activeCell="K179" sqref="K179"/>
      <selection pane="bottomLeft" activeCell="K179" sqref="K179"/>
      <selection pane="bottomRight" activeCell="K179" sqref="K179"/>
    </sheetView>
  </sheetViews>
  <sheetFormatPr defaultColWidth="0.85546875" defaultRowHeight="11.25" x14ac:dyDescent="0.2"/>
  <cols>
    <col min="1" max="1" width="13.42578125" style="1" customWidth="1"/>
    <col min="2" max="90" width="2.5703125" style="1" customWidth="1"/>
    <col min="91" max="16384" width="0.85546875" style="1"/>
  </cols>
  <sheetData>
    <row r="1" spans="1:91" ht="16.5" customHeight="1" x14ac:dyDescent="0.2">
      <c r="A1" s="1" t="s">
        <v>24</v>
      </c>
      <c r="B1" s="11">
        <v>0</v>
      </c>
      <c r="C1" s="11">
        <v>10</v>
      </c>
      <c r="D1" s="11">
        <v>20</v>
      </c>
      <c r="E1" s="11">
        <v>30</v>
      </c>
      <c r="F1" s="11">
        <v>40</v>
      </c>
      <c r="G1" s="11">
        <v>50</v>
      </c>
      <c r="H1" s="11">
        <v>60</v>
      </c>
      <c r="I1" s="11">
        <v>70</v>
      </c>
      <c r="J1" s="11">
        <v>80</v>
      </c>
      <c r="K1" s="11">
        <v>90</v>
      </c>
      <c r="L1" s="11">
        <v>100</v>
      </c>
      <c r="M1" s="11">
        <v>110</v>
      </c>
      <c r="N1" s="11">
        <v>120</v>
      </c>
      <c r="O1" s="11">
        <v>130</v>
      </c>
      <c r="P1" s="11">
        <v>140</v>
      </c>
      <c r="Q1" s="11">
        <v>150</v>
      </c>
      <c r="R1" s="11">
        <v>160</v>
      </c>
      <c r="S1" s="11">
        <v>170</v>
      </c>
      <c r="T1" s="11">
        <v>180</v>
      </c>
      <c r="U1" s="11">
        <v>190</v>
      </c>
      <c r="V1" s="11">
        <v>200</v>
      </c>
      <c r="W1" s="11">
        <v>210</v>
      </c>
      <c r="X1" s="11">
        <v>220</v>
      </c>
      <c r="Y1" s="11">
        <v>230</v>
      </c>
      <c r="Z1" s="11">
        <v>240</v>
      </c>
      <c r="AA1" s="11">
        <v>250</v>
      </c>
      <c r="AB1" s="11">
        <v>260</v>
      </c>
      <c r="AC1" s="11">
        <v>270</v>
      </c>
      <c r="AD1" s="11">
        <v>280</v>
      </c>
      <c r="AE1" s="11">
        <v>290</v>
      </c>
      <c r="AF1" s="11">
        <v>300</v>
      </c>
      <c r="AG1" s="11">
        <v>310</v>
      </c>
      <c r="AH1" s="11">
        <v>320</v>
      </c>
      <c r="AI1" s="11">
        <v>330</v>
      </c>
      <c r="AJ1" s="11">
        <v>340</v>
      </c>
      <c r="AK1" s="11">
        <v>350</v>
      </c>
      <c r="AL1" s="11">
        <v>360</v>
      </c>
      <c r="AM1" s="11">
        <v>370</v>
      </c>
      <c r="AN1" s="11">
        <v>380</v>
      </c>
      <c r="AO1" s="11">
        <v>390</v>
      </c>
      <c r="AP1" s="11">
        <v>400</v>
      </c>
      <c r="AQ1" s="11">
        <v>410</v>
      </c>
      <c r="AR1" s="11">
        <v>420</v>
      </c>
      <c r="AS1" s="11">
        <v>430</v>
      </c>
      <c r="AT1" s="11">
        <v>440</v>
      </c>
      <c r="AU1" s="11">
        <v>450</v>
      </c>
      <c r="AV1" s="11">
        <v>460</v>
      </c>
      <c r="AW1" s="11">
        <v>470</v>
      </c>
      <c r="AX1" s="11">
        <v>480</v>
      </c>
      <c r="AY1" s="11">
        <v>490</v>
      </c>
      <c r="AZ1" s="11">
        <v>500</v>
      </c>
      <c r="BA1" s="11">
        <v>510</v>
      </c>
      <c r="BB1" s="11">
        <v>520</v>
      </c>
      <c r="BC1" s="11">
        <v>530</v>
      </c>
      <c r="BD1" s="11">
        <v>540</v>
      </c>
      <c r="BE1" s="11">
        <v>550</v>
      </c>
      <c r="BF1" s="11">
        <v>560</v>
      </c>
      <c r="BG1" s="11">
        <v>570</v>
      </c>
      <c r="BH1" s="11">
        <v>580</v>
      </c>
      <c r="BI1" s="11">
        <v>590</v>
      </c>
      <c r="BJ1" s="11">
        <v>600</v>
      </c>
      <c r="BK1" s="11">
        <v>610</v>
      </c>
      <c r="BL1" s="11">
        <v>620</v>
      </c>
      <c r="BM1" s="11">
        <v>630</v>
      </c>
      <c r="BN1" s="11">
        <v>640</v>
      </c>
      <c r="BO1" s="11">
        <v>650</v>
      </c>
      <c r="BP1" s="11">
        <v>660</v>
      </c>
      <c r="BQ1" s="11">
        <v>670</v>
      </c>
      <c r="BR1" s="11">
        <v>680</v>
      </c>
      <c r="BS1" s="11">
        <v>690</v>
      </c>
      <c r="BT1" s="11">
        <v>700</v>
      </c>
      <c r="BU1" s="11">
        <v>710</v>
      </c>
      <c r="BV1" s="11">
        <v>720</v>
      </c>
      <c r="BW1" s="11">
        <v>730</v>
      </c>
      <c r="BX1" s="11">
        <v>740</v>
      </c>
      <c r="BY1" s="11">
        <v>750</v>
      </c>
      <c r="BZ1" s="11">
        <v>760</v>
      </c>
      <c r="CA1" s="11">
        <v>770</v>
      </c>
      <c r="CB1" s="11">
        <v>780</v>
      </c>
      <c r="CC1" s="11">
        <v>790</v>
      </c>
      <c r="CD1" s="11">
        <v>800</v>
      </c>
      <c r="CE1" s="11">
        <v>810</v>
      </c>
      <c r="CF1" s="11">
        <v>820</v>
      </c>
      <c r="CG1" s="11">
        <v>830</v>
      </c>
      <c r="CH1" s="11">
        <v>840</v>
      </c>
      <c r="CI1" s="11">
        <v>850</v>
      </c>
      <c r="CJ1" s="11">
        <v>860</v>
      </c>
      <c r="CK1" s="11">
        <v>870</v>
      </c>
      <c r="CL1" s="11">
        <v>880</v>
      </c>
    </row>
    <row r="2" spans="1:91" ht="18" customHeight="1" x14ac:dyDescent="0.2">
      <c r="A2" s="1" t="s">
        <v>57</v>
      </c>
      <c r="B2" s="11">
        <f>B1+1776</f>
        <v>1776</v>
      </c>
      <c r="C2" s="11">
        <f t="shared" ref="C2:BN2" si="0">C1+1776</f>
        <v>1786</v>
      </c>
      <c r="D2" s="11">
        <f t="shared" si="0"/>
        <v>1796</v>
      </c>
      <c r="E2" s="11">
        <f t="shared" si="0"/>
        <v>1806</v>
      </c>
      <c r="F2" s="11">
        <f t="shared" si="0"/>
        <v>1816</v>
      </c>
      <c r="G2" s="11">
        <f t="shared" si="0"/>
        <v>1826</v>
      </c>
      <c r="H2" s="11">
        <f t="shared" si="0"/>
        <v>1836</v>
      </c>
      <c r="I2" s="11">
        <f t="shared" si="0"/>
        <v>1846</v>
      </c>
      <c r="J2" s="11">
        <f t="shared" si="0"/>
        <v>1856</v>
      </c>
      <c r="K2" s="11">
        <f t="shared" si="0"/>
        <v>1866</v>
      </c>
      <c r="L2" s="11">
        <f t="shared" si="0"/>
        <v>1876</v>
      </c>
      <c r="M2" s="11">
        <f t="shared" si="0"/>
        <v>1886</v>
      </c>
      <c r="N2" s="11">
        <f t="shared" si="0"/>
        <v>1896</v>
      </c>
      <c r="O2" s="11">
        <f t="shared" si="0"/>
        <v>1906</v>
      </c>
      <c r="P2" s="11">
        <f t="shared" si="0"/>
        <v>1916</v>
      </c>
      <c r="Q2" s="11">
        <f t="shared" si="0"/>
        <v>1926</v>
      </c>
      <c r="R2" s="11">
        <f t="shared" si="0"/>
        <v>1936</v>
      </c>
      <c r="S2" s="11">
        <f t="shared" si="0"/>
        <v>1946</v>
      </c>
      <c r="T2" s="11">
        <f t="shared" si="0"/>
        <v>1956</v>
      </c>
      <c r="U2" s="11">
        <f t="shared" si="0"/>
        <v>1966</v>
      </c>
      <c r="V2" s="11">
        <f t="shared" si="0"/>
        <v>1976</v>
      </c>
      <c r="W2" s="11">
        <f t="shared" si="0"/>
        <v>1986</v>
      </c>
      <c r="X2" s="11">
        <f t="shared" si="0"/>
        <v>1996</v>
      </c>
      <c r="Y2" s="11">
        <f t="shared" si="0"/>
        <v>2006</v>
      </c>
      <c r="Z2" s="11">
        <f t="shared" si="0"/>
        <v>2016</v>
      </c>
      <c r="AA2" s="11">
        <f t="shared" si="0"/>
        <v>2026</v>
      </c>
      <c r="AB2" s="11">
        <f t="shared" si="0"/>
        <v>2036</v>
      </c>
      <c r="AC2" s="11">
        <f t="shared" si="0"/>
        <v>2046</v>
      </c>
      <c r="AD2" s="11">
        <f t="shared" si="0"/>
        <v>2056</v>
      </c>
      <c r="AE2" s="11">
        <f t="shared" si="0"/>
        <v>2066</v>
      </c>
      <c r="AF2" s="11">
        <f t="shared" si="0"/>
        <v>2076</v>
      </c>
      <c r="AG2" s="11">
        <f t="shared" si="0"/>
        <v>2086</v>
      </c>
      <c r="AH2" s="11">
        <f t="shared" si="0"/>
        <v>2096</v>
      </c>
      <c r="AI2" s="11">
        <f t="shared" si="0"/>
        <v>2106</v>
      </c>
      <c r="AJ2" s="11">
        <f t="shared" si="0"/>
        <v>2116</v>
      </c>
      <c r="AK2" s="11">
        <f t="shared" si="0"/>
        <v>2126</v>
      </c>
      <c r="AL2" s="11">
        <f t="shared" si="0"/>
        <v>2136</v>
      </c>
      <c r="AM2" s="11">
        <f t="shared" si="0"/>
        <v>2146</v>
      </c>
      <c r="AN2" s="11">
        <f t="shared" si="0"/>
        <v>2156</v>
      </c>
      <c r="AO2" s="11">
        <f t="shared" si="0"/>
        <v>2166</v>
      </c>
      <c r="AP2" s="11">
        <f t="shared" si="0"/>
        <v>2176</v>
      </c>
      <c r="AQ2" s="11">
        <f t="shared" si="0"/>
        <v>2186</v>
      </c>
      <c r="AR2" s="11">
        <f t="shared" si="0"/>
        <v>2196</v>
      </c>
      <c r="AS2" s="11">
        <f t="shared" si="0"/>
        <v>2206</v>
      </c>
      <c r="AT2" s="11">
        <f t="shared" si="0"/>
        <v>2216</v>
      </c>
      <c r="AU2" s="11">
        <f t="shared" si="0"/>
        <v>2226</v>
      </c>
      <c r="AV2" s="11">
        <f t="shared" si="0"/>
        <v>2236</v>
      </c>
      <c r="AW2" s="11">
        <f t="shared" si="0"/>
        <v>2246</v>
      </c>
      <c r="AX2" s="11">
        <f t="shared" si="0"/>
        <v>2256</v>
      </c>
      <c r="AY2" s="11">
        <f t="shared" si="0"/>
        <v>2266</v>
      </c>
      <c r="AZ2" s="11">
        <f t="shared" si="0"/>
        <v>2276</v>
      </c>
      <c r="BA2" s="11">
        <f t="shared" si="0"/>
        <v>2286</v>
      </c>
      <c r="BB2" s="11">
        <f t="shared" si="0"/>
        <v>2296</v>
      </c>
      <c r="BC2" s="11">
        <f t="shared" si="0"/>
        <v>2306</v>
      </c>
      <c r="BD2" s="11">
        <f t="shared" si="0"/>
        <v>2316</v>
      </c>
      <c r="BE2" s="11">
        <f t="shared" si="0"/>
        <v>2326</v>
      </c>
      <c r="BF2" s="11">
        <f t="shared" si="0"/>
        <v>2336</v>
      </c>
      <c r="BG2" s="11">
        <f t="shared" si="0"/>
        <v>2346</v>
      </c>
      <c r="BH2" s="11">
        <f t="shared" si="0"/>
        <v>2356</v>
      </c>
      <c r="BI2" s="11">
        <f t="shared" si="0"/>
        <v>2366</v>
      </c>
      <c r="BJ2" s="11">
        <f t="shared" si="0"/>
        <v>2376</v>
      </c>
      <c r="BK2" s="11">
        <f t="shared" si="0"/>
        <v>2386</v>
      </c>
      <c r="BL2" s="11">
        <f t="shared" si="0"/>
        <v>2396</v>
      </c>
      <c r="BM2" s="11">
        <f t="shared" si="0"/>
        <v>2406</v>
      </c>
      <c r="BN2" s="11">
        <f t="shared" si="0"/>
        <v>2416</v>
      </c>
      <c r="BO2" s="11">
        <f t="shared" ref="BO2:CL2" si="1">BO1+1776</f>
        <v>2426</v>
      </c>
      <c r="BP2" s="11">
        <f t="shared" si="1"/>
        <v>2436</v>
      </c>
      <c r="BQ2" s="11">
        <f t="shared" si="1"/>
        <v>2446</v>
      </c>
      <c r="BR2" s="11">
        <f t="shared" si="1"/>
        <v>2456</v>
      </c>
      <c r="BS2" s="11">
        <f t="shared" si="1"/>
        <v>2466</v>
      </c>
      <c r="BT2" s="11">
        <f t="shared" si="1"/>
        <v>2476</v>
      </c>
      <c r="BU2" s="11">
        <f t="shared" si="1"/>
        <v>2486</v>
      </c>
      <c r="BV2" s="11">
        <f t="shared" si="1"/>
        <v>2496</v>
      </c>
      <c r="BW2" s="11">
        <f t="shared" si="1"/>
        <v>2506</v>
      </c>
      <c r="BX2" s="11">
        <f t="shared" si="1"/>
        <v>2516</v>
      </c>
      <c r="BY2" s="11">
        <f t="shared" si="1"/>
        <v>2526</v>
      </c>
      <c r="BZ2" s="11">
        <f t="shared" si="1"/>
        <v>2536</v>
      </c>
      <c r="CA2" s="11">
        <f t="shared" si="1"/>
        <v>2546</v>
      </c>
      <c r="CB2" s="11">
        <f t="shared" si="1"/>
        <v>2556</v>
      </c>
      <c r="CC2" s="11">
        <f t="shared" si="1"/>
        <v>2566</v>
      </c>
      <c r="CD2" s="11">
        <f t="shared" si="1"/>
        <v>2576</v>
      </c>
      <c r="CE2" s="11">
        <f t="shared" si="1"/>
        <v>2586</v>
      </c>
      <c r="CF2" s="11">
        <f t="shared" si="1"/>
        <v>2596</v>
      </c>
      <c r="CG2" s="11">
        <f t="shared" si="1"/>
        <v>2606</v>
      </c>
      <c r="CH2" s="11">
        <f t="shared" si="1"/>
        <v>2616</v>
      </c>
      <c r="CI2" s="11">
        <f t="shared" si="1"/>
        <v>2626</v>
      </c>
      <c r="CJ2" s="11">
        <f t="shared" si="1"/>
        <v>2636</v>
      </c>
      <c r="CK2" s="11">
        <f t="shared" si="1"/>
        <v>2646</v>
      </c>
      <c r="CL2" s="11">
        <f t="shared" si="1"/>
        <v>2656</v>
      </c>
    </row>
    <row r="3" spans="1:91" ht="18.75" customHeight="1" x14ac:dyDescent="0.2">
      <c r="A3" s="1" t="s">
        <v>25</v>
      </c>
      <c r="B3" s="11">
        <f>'WA4'!$AY$37-B2</f>
        <v>8482</v>
      </c>
      <c r="C3" s="11">
        <f>'WA4'!$AY$37-C2</f>
        <v>8472</v>
      </c>
      <c r="D3" s="11">
        <f>'WA4'!$AY$37-D2</f>
        <v>8462</v>
      </c>
      <c r="E3" s="11">
        <f>'WA4'!$AY$37-E2</f>
        <v>8452</v>
      </c>
      <c r="F3" s="11">
        <f>'WA4'!$AY$37-F2</f>
        <v>8442</v>
      </c>
      <c r="G3" s="11">
        <f>'WA4'!$AY$37-G2</f>
        <v>8432</v>
      </c>
      <c r="H3" s="11">
        <f>'WA4'!$AY$37-H2</f>
        <v>8422</v>
      </c>
      <c r="I3" s="11">
        <f>'WA4'!$AY$37-I2</f>
        <v>8412</v>
      </c>
      <c r="J3" s="11">
        <f>'WA4'!$AY$37-J2</f>
        <v>8402</v>
      </c>
      <c r="K3" s="11">
        <f>'WA4'!$AY$37-K2</f>
        <v>8392</v>
      </c>
      <c r="L3" s="11">
        <f>'WA4'!$AY$37-L2</f>
        <v>8382</v>
      </c>
      <c r="M3" s="11">
        <f>'WA4'!$AY$37-M2</f>
        <v>8372</v>
      </c>
      <c r="N3" s="11">
        <f>'WA4'!$AY$37-N2</f>
        <v>8362</v>
      </c>
      <c r="O3" s="11">
        <f>'WA4'!$AY$37-O2</f>
        <v>8352</v>
      </c>
      <c r="P3" s="11">
        <f>'WA4'!$AY$37-P2</f>
        <v>8342</v>
      </c>
      <c r="Q3" s="11">
        <f>'WA4'!$AY$37-Q2</f>
        <v>8332</v>
      </c>
      <c r="R3" s="11">
        <f>'WA4'!$AY$37-R2</f>
        <v>8322</v>
      </c>
      <c r="S3" s="11">
        <f>'WA4'!$AY$37-S2</f>
        <v>8312</v>
      </c>
      <c r="T3" s="11">
        <f>'WA4'!$AY$37-T2</f>
        <v>8302</v>
      </c>
      <c r="U3" s="11">
        <f>'WA4'!$AY$37-U2</f>
        <v>8292</v>
      </c>
      <c r="V3" s="11">
        <f>'WA4'!$AY$37-V2</f>
        <v>8282</v>
      </c>
      <c r="W3" s="11">
        <f>'WA4'!$AY$37-W2</f>
        <v>8272</v>
      </c>
      <c r="X3" s="11">
        <f>'WA4'!$AY$37-X2</f>
        <v>8262</v>
      </c>
      <c r="Y3" s="11">
        <f>'WA4'!$AY$37-Y2</f>
        <v>8252</v>
      </c>
      <c r="Z3" s="11">
        <f>'WA4'!$AY$37-Z2</f>
        <v>8242</v>
      </c>
      <c r="AA3" s="11">
        <f>'WA4'!$AY$37-AA2</f>
        <v>8232</v>
      </c>
      <c r="AB3" s="11">
        <f>'WA4'!$AY$37-AB2</f>
        <v>8222</v>
      </c>
      <c r="AC3" s="11">
        <f>'WA4'!$AY$37-AC2</f>
        <v>8212</v>
      </c>
      <c r="AD3" s="11">
        <f>'WA4'!$AY$37-AD2</f>
        <v>8202</v>
      </c>
      <c r="AE3" s="11">
        <f>'WA4'!$AY$37-AE2</f>
        <v>8192</v>
      </c>
      <c r="AF3" s="11">
        <f>'WA4'!$AY$37-AF2</f>
        <v>8182</v>
      </c>
      <c r="AG3" s="11">
        <f>'WA4'!$AY$37-AG2</f>
        <v>8172</v>
      </c>
      <c r="AH3" s="11">
        <f>'WA4'!$AY$37-AH2</f>
        <v>8162</v>
      </c>
      <c r="AI3" s="11">
        <f>'WA4'!$AY$37-AI2</f>
        <v>8152</v>
      </c>
      <c r="AJ3" s="11">
        <f>'WA4'!$AY$37-AJ2</f>
        <v>8142</v>
      </c>
      <c r="AK3" s="11">
        <f>'WA4'!$AY$37-AK2</f>
        <v>8132</v>
      </c>
      <c r="AL3" s="11">
        <f>'WA4'!$AY$37-AL2</f>
        <v>8122</v>
      </c>
      <c r="AM3" s="11">
        <f>'WA4'!$AY$37-AM2</f>
        <v>8112</v>
      </c>
      <c r="AN3" s="11">
        <f>'WA4'!$AY$37-AN2</f>
        <v>8102</v>
      </c>
      <c r="AO3" s="11">
        <f>'WA4'!$AY$37-AO2</f>
        <v>8092</v>
      </c>
      <c r="AP3" s="11">
        <f>'WA4'!$AY$37-AP2</f>
        <v>8082</v>
      </c>
      <c r="AQ3" s="11">
        <f>'WA4'!$AY$37-AQ2</f>
        <v>8072</v>
      </c>
      <c r="AR3" s="11">
        <f>'WA4'!$AY$37-AR2</f>
        <v>8062</v>
      </c>
      <c r="AS3" s="11">
        <f>'WA4'!$AY$37-AS2</f>
        <v>8052</v>
      </c>
      <c r="AT3" s="11">
        <f>'WA4'!$AY$37-AT2</f>
        <v>8042</v>
      </c>
      <c r="AU3" s="11">
        <f>'WA4'!$AY$37-AU2</f>
        <v>8032</v>
      </c>
      <c r="AV3" s="11">
        <f>'WA4'!$AY$37-AV2</f>
        <v>8022</v>
      </c>
      <c r="AW3" s="11">
        <f>'WA4'!$AY$37-AW2</f>
        <v>8012</v>
      </c>
      <c r="AX3" s="11">
        <f>'WA4'!$AY$37-AX2</f>
        <v>8002</v>
      </c>
      <c r="AY3" s="11">
        <f>'WA4'!$AY$37-AY2</f>
        <v>7992</v>
      </c>
      <c r="AZ3" s="11">
        <f>'WA4'!$AY$37-AZ2</f>
        <v>7982</v>
      </c>
      <c r="BA3" s="11">
        <f>'WA4'!$AY$37-BA2</f>
        <v>7972</v>
      </c>
      <c r="BB3" s="11">
        <f>'WA4'!$AY$37-BB2</f>
        <v>7962</v>
      </c>
      <c r="BC3" s="11">
        <f>'WA4'!$AY$37-BC2</f>
        <v>7952</v>
      </c>
      <c r="BD3" s="11">
        <f>'WA4'!$AY$37-BD2</f>
        <v>7942</v>
      </c>
      <c r="BE3" s="11">
        <f>'WA4'!$AY$37-BE2</f>
        <v>7932</v>
      </c>
      <c r="BF3" s="11">
        <f>'WA4'!$AY$37-BF2</f>
        <v>7922</v>
      </c>
      <c r="BG3" s="11">
        <f>'WA4'!$AY$37-BG2</f>
        <v>7912</v>
      </c>
      <c r="BH3" s="11">
        <f>'WA4'!$AY$37-BH2</f>
        <v>7902</v>
      </c>
      <c r="BI3" s="11">
        <f>'WA4'!$AY$37-BI2</f>
        <v>7892</v>
      </c>
      <c r="BJ3" s="11">
        <f>'WA4'!$AY$37-BJ2</f>
        <v>7882</v>
      </c>
      <c r="BK3" s="11">
        <f>'WA4'!$AY$37-BK2</f>
        <v>7872</v>
      </c>
      <c r="BL3" s="11">
        <f>'WA4'!$AY$37-BL2</f>
        <v>7862</v>
      </c>
      <c r="BM3" s="11">
        <f>'WA4'!$AY$37-BM2</f>
        <v>7852</v>
      </c>
      <c r="BN3" s="11">
        <f>'WA4'!$AY$37-BN2</f>
        <v>7842</v>
      </c>
      <c r="BO3" s="11">
        <f>'WA4'!$AY$37-BO2</f>
        <v>7832</v>
      </c>
      <c r="BP3" s="11">
        <f>'WA4'!$AY$37-BP2</f>
        <v>7822</v>
      </c>
      <c r="BQ3" s="11">
        <f>'WA4'!$AY$37-BQ2</f>
        <v>7812</v>
      </c>
      <c r="BR3" s="11">
        <f>'WA4'!$AY$37-BR2</f>
        <v>7802</v>
      </c>
      <c r="BS3" s="11">
        <f>'WA4'!$AY$37-BS2</f>
        <v>7792</v>
      </c>
      <c r="BT3" s="11">
        <f>'WA4'!$AY$37-BT2</f>
        <v>7782</v>
      </c>
      <c r="BU3" s="11">
        <f>'WA4'!$AY$37-BU2</f>
        <v>7772</v>
      </c>
      <c r="BV3" s="11">
        <f>'WA4'!$AY$37-BV2</f>
        <v>7762</v>
      </c>
      <c r="BW3" s="11">
        <f>'WA4'!$AY$37-BW2</f>
        <v>7752</v>
      </c>
      <c r="BX3" s="11">
        <f>'WA4'!$AY$37-BX2</f>
        <v>7742</v>
      </c>
      <c r="BY3" s="11">
        <f>'WA4'!$AY$37-BY2</f>
        <v>7732</v>
      </c>
      <c r="BZ3" s="11">
        <f>'WA4'!$AY$37-BZ2</f>
        <v>7722</v>
      </c>
      <c r="CA3" s="11">
        <f>'WA4'!$AY$37-CA2</f>
        <v>7712</v>
      </c>
      <c r="CB3" s="11">
        <f>'WA4'!$AY$37-CB2</f>
        <v>7702</v>
      </c>
      <c r="CC3" s="11">
        <f>'WA4'!$AY$37-CC2</f>
        <v>7692</v>
      </c>
      <c r="CD3" s="11">
        <f>'WA4'!$AY$37-CD2</f>
        <v>7682</v>
      </c>
      <c r="CE3" s="11">
        <f>'WA4'!$AY$37-CE2</f>
        <v>7672</v>
      </c>
      <c r="CF3" s="11">
        <f>'WA4'!$AY$37-CF2</f>
        <v>7662</v>
      </c>
      <c r="CG3" s="11">
        <f>'WA4'!$AY$37-CG2</f>
        <v>7652</v>
      </c>
      <c r="CH3" s="11">
        <f>'WA4'!$AY$37-CH2</f>
        <v>7642</v>
      </c>
      <c r="CI3" s="11">
        <f>'WA4'!$AY$37-CI2</f>
        <v>7632</v>
      </c>
      <c r="CJ3" s="11">
        <f>'WA4'!$AY$37-CJ2</f>
        <v>7622</v>
      </c>
      <c r="CK3" s="11">
        <f>'WA4'!$AY$37-CK2</f>
        <v>7612</v>
      </c>
      <c r="CL3" s="11">
        <f>'WA4'!$AY$37-CL2</f>
        <v>7602</v>
      </c>
    </row>
    <row r="4" spans="1:91" x14ac:dyDescent="0.2">
      <c r="A4" s="136" t="s">
        <v>200</v>
      </c>
      <c r="B4" s="136"/>
      <c r="C4" s="136"/>
      <c r="D4" s="136"/>
      <c r="E4" s="136"/>
      <c r="F4" s="137"/>
      <c r="G4" s="137"/>
      <c r="I4" s="199" t="s">
        <v>2071</v>
      </c>
    </row>
    <row r="5" spans="1:91" x14ac:dyDescent="0.2">
      <c r="A5" s="136"/>
      <c r="B5" s="136"/>
      <c r="C5" s="136"/>
      <c r="D5" s="136"/>
      <c r="E5" s="136"/>
      <c r="F5" s="137"/>
      <c r="G5" s="137"/>
    </row>
    <row r="6" spans="1:91" x14ac:dyDescent="0.2">
      <c r="B6" s="1" t="s">
        <v>12</v>
      </c>
      <c r="L6" s="1" t="s">
        <v>17</v>
      </c>
      <c r="V6" s="1" t="s">
        <v>18</v>
      </c>
      <c r="AF6" s="1" t="s">
        <v>19</v>
      </c>
      <c r="AP6" s="1" t="s">
        <v>20</v>
      </c>
      <c r="AY6" s="2" t="s">
        <v>13</v>
      </c>
      <c r="BJ6" s="1" t="s">
        <v>53</v>
      </c>
      <c r="BT6" s="1" t="s">
        <v>54</v>
      </c>
      <c r="CD6" s="1" t="s">
        <v>55</v>
      </c>
      <c r="CM6" s="1" t="s">
        <v>1779</v>
      </c>
    </row>
    <row r="7" spans="1:91" s="46" customFormat="1" ht="12" thickBot="1" x14ac:dyDescent="0.25">
      <c r="B7" s="47"/>
      <c r="L7" s="47"/>
      <c r="V7" s="47"/>
      <c r="AF7" s="47"/>
      <c r="AP7" s="47"/>
      <c r="AY7" s="48"/>
      <c r="AZ7" s="47"/>
      <c r="BJ7" s="47"/>
      <c r="BT7" s="47"/>
      <c r="CD7" s="47"/>
      <c r="CL7" s="524"/>
    </row>
    <row r="8" spans="1:91" ht="12" thickTop="1" x14ac:dyDescent="0.2">
      <c r="A8" s="3" t="s">
        <v>6</v>
      </c>
      <c r="B8" s="260"/>
      <c r="K8" s="262"/>
      <c r="L8" s="260"/>
      <c r="U8" s="262"/>
      <c r="V8" s="260"/>
      <c r="AA8" s="3"/>
      <c r="AF8" s="260"/>
      <c r="AO8" s="262"/>
      <c r="AY8" s="262"/>
      <c r="AZ8" s="260"/>
      <c r="BI8" s="262"/>
      <c r="BJ8" s="260"/>
      <c r="BS8" s="262"/>
      <c r="BT8" s="260"/>
      <c r="BV8" s="273"/>
      <c r="CD8" s="260"/>
      <c r="CL8" s="518"/>
    </row>
    <row r="9" spans="1:91" s="141" customFormat="1" x14ac:dyDescent="0.2">
      <c r="A9" s="156" t="s">
        <v>898</v>
      </c>
      <c r="B9" s="456"/>
      <c r="K9" s="457"/>
      <c r="L9" s="456"/>
      <c r="U9" s="457"/>
      <c r="V9" s="456"/>
      <c r="AA9" s="156"/>
      <c r="AF9" s="456"/>
      <c r="AO9" s="457"/>
      <c r="AY9" s="457"/>
      <c r="AZ9" s="456"/>
      <c r="BI9" s="457"/>
      <c r="BJ9" s="456"/>
      <c r="BS9" s="457"/>
      <c r="BT9" s="456"/>
      <c r="BV9" s="459"/>
      <c r="CD9" s="456"/>
      <c r="CL9" s="513"/>
    </row>
    <row r="10" spans="1:91" x14ac:dyDescent="0.2">
      <c r="A10" s="3" t="s">
        <v>136</v>
      </c>
      <c r="B10" s="209"/>
      <c r="C10" s="163"/>
      <c r="D10" s="163"/>
      <c r="E10" s="163"/>
      <c r="F10" s="163"/>
      <c r="G10" s="163"/>
      <c r="H10" s="163"/>
      <c r="I10" s="163"/>
      <c r="J10" s="163"/>
      <c r="K10" s="208"/>
      <c r="L10" s="209"/>
      <c r="M10" s="163"/>
      <c r="N10" s="163"/>
      <c r="O10" s="163"/>
      <c r="P10" s="163"/>
      <c r="Q10" s="163"/>
      <c r="R10" s="163"/>
      <c r="S10" s="163"/>
      <c r="T10" s="163"/>
      <c r="U10" s="208"/>
      <c r="V10" s="209"/>
      <c r="W10" s="163"/>
      <c r="X10" s="163"/>
      <c r="Y10" s="163"/>
      <c r="Z10" s="163"/>
      <c r="AA10" s="163"/>
      <c r="AB10" s="163"/>
      <c r="AC10" s="163"/>
      <c r="AD10" s="163"/>
      <c r="AE10" s="163"/>
      <c r="AF10" s="209"/>
      <c r="AG10" s="163"/>
      <c r="AH10" s="163"/>
      <c r="AI10" s="163"/>
      <c r="AJ10" s="163"/>
      <c r="AK10" s="163"/>
      <c r="AL10" s="163"/>
      <c r="AM10" s="163"/>
      <c r="AN10" s="163"/>
      <c r="AO10" s="208"/>
      <c r="AP10" s="163"/>
      <c r="AQ10" s="163"/>
      <c r="AR10" s="163"/>
      <c r="AS10" s="163"/>
      <c r="AT10" s="163"/>
      <c r="AU10" s="163"/>
      <c r="AV10" s="163"/>
      <c r="AW10" s="163"/>
      <c r="AX10" s="163"/>
      <c r="AY10" s="208"/>
      <c r="AZ10" s="209"/>
      <c r="BA10" s="163"/>
      <c r="BB10" s="163"/>
      <c r="BC10" s="163"/>
      <c r="BD10" s="163"/>
      <c r="BE10" s="163"/>
      <c r="BF10" s="210" t="s">
        <v>300</v>
      </c>
      <c r="BG10" s="163"/>
      <c r="BH10" s="163"/>
      <c r="BI10" s="208"/>
      <c r="BJ10" s="209"/>
      <c r="BK10" s="163"/>
      <c r="BL10" s="163"/>
      <c r="BM10" s="163"/>
      <c r="BN10" s="163"/>
      <c r="BO10" s="163"/>
      <c r="BP10" s="163"/>
      <c r="BQ10" s="163"/>
      <c r="BR10" s="163"/>
      <c r="BS10" s="208"/>
      <c r="BT10" s="209"/>
      <c r="BU10" s="163"/>
      <c r="BV10" s="163"/>
      <c r="BW10" s="163"/>
      <c r="BX10" s="163"/>
      <c r="BY10" s="163"/>
      <c r="BZ10" s="163"/>
      <c r="CA10" s="163"/>
      <c r="CB10" s="163"/>
      <c r="CC10" s="163"/>
      <c r="CD10" s="209"/>
      <c r="CE10" s="163"/>
      <c r="CF10" s="163"/>
      <c r="CG10" s="163"/>
      <c r="CH10" s="163"/>
      <c r="CI10" s="163"/>
      <c r="CJ10" s="163"/>
      <c r="CK10" s="163"/>
      <c r="CL10" s="525"/>
    </row>
    <row r="11" spans="1:91" x14ac:dyDescent="0.2">
      <c r="A11" s="12" t="s">
        <v>0</v>
      </c>
      <c r="B11" s="16"/>
      <c r="C11" s="14"/>
      <c r="D11" s="14"/>
      <c r="E11" s="14"/>
      <c r="F11" s="14"/>
      <c r="G11" s="14"/>
      <c r="H11" s="14"/>
      <c r="I11" s="14"/>
      <c r="J11" s="14"/>
      <c r="K11" s="15"/>
      <c r="L11" s="16"/>
      <c r="M11" s="21"/>
      <c r="N11" s="21"/>
      <c r="O11" s="21"/>
      <c r="P11" s="21"/>
      <c r="Q11" s="21"/>
      <c r="R11" s="21"/>
      <c r="S11" s="21"/>
      <c r="T11" s="21"/>
      <c r="U11" s="22"/>
      <c r="V11" s="26"/>
      <c r="W11" s="21"/>
      <c r="X11" s="21"/>
      <c r="Y11" s="21"/>
      <c r="Z11" s="21"/>
      <c r="AA11" s="21"/>
      <c r="AB11" s="21"/>
      <c r="AC11" s="21"/>
      <c r="AD11" s="21"/>
      <c r="AE11" s="21"/>
      <c r="AF11" s="26"/>
      <c r="AG11" s="21"/>
      <c r="AH11" s="21"/>
      <c r="AI11" s="21"/>
      <c r="AJ11" s="21"/>
      <c r="AK11" s="21"/>
      <c r="AL11" s="21"/>
      <c r="AM11" s="21"/>
      <c r="AN11" s="21"/>
      <c r="AO11" s="22"/>
      <c r="AP11" s="21"/>
      <c r="AQ11" s="21"/>
      <c r="AR11" s="21"/>
      <c r="AS11" s="21"/>
      <c r="AT11" s="21"/>
      <c r="AU11" s="21"/>
      <c r="AV11" s="21"/>
      <c r="AW11" s="21"/>
      <c r="AX11" s="21"/>
      <c r="AY11" s="22"/>
      <c r="AZ11" s="26"/>
      <c r="BA11" s="21"/>
      <c r="BB11" s="21"/>
      <c r="BC11" s="21"/>
      <c r="BD11" s="21"/>
      <c r="BE11" s="21"/>
      <c r="BF11" s="21"/>
      <c r="BG11" s="21"/>
      <c r="BH11" s="21"/>
      <c r="BI11" s="22"/>
      <c r="BJ11" s="26"/>
      <c r="BK11" s="21"/>
      <c r="BL11" s="21"/>
      <c r="BM11" s="21"/>
      <c r="BN11" s="21"/>
      <c r="BO11" s="21"/>
      <c r="BP11" s="21"/>
      <c r="BQ11" s="21"/>
      <c r="BR11" s="21"/>
      <c r="BS11" s="22"/>
      <c r="BT11" s="26"/>
      <c r="BU11" s="21"/>
      <c r="BV11" s="21"/>
      <c r="BW11" s="21"/>
      <c r="BX11" s="21"/>
      <c r="BY11" s="21"/>
      <c r="BZ11" s="21"/>
      <c r="CA11" s="21"/>
      <c r="CB11" s="21"/>
      <c r="CC11" s="21"/>
      <c r="CD11" s="26"/>
      <c r="CE11" s="21"/>
      <c r="CF11" s="21"/>
      <c r="CG11" s="21"/>
      <c r="CH11" s="21"/>
      <c r="CI11" s="21"/>
      <c r="CJ11" s="21"/>
      <c r="CK11" s="21"/>
      <c r="CL11" s="514"/>
    </row>
    <row r="12" spans="1:91" x14ac:dyDescent="0.2">
      <c r="A12" s="13" t="s">
        <v>2</v>
      </c>
      <c r="B12" s="16"/>
      <c r="C12" s="14"/>
      <c r="D12" s="14"/>
      <c r="E12" s="14"/>
      <c r="F12" s="14"/>
      <c r="G12" s="14"/>
      <c r="H12" s="14"/>
      <c r="I12" s="14"/>
      <c r="J12" s="14"/>
      <c r="K12" s="15"/>
      <c r="L12" s="16"/>
      <c r="M12" s="14"/>
      <c r="N12" s="14"/>
      <c r="O12" s="14"/>
      <c r="P12" s="14"/>
      <c r="Q12" s="14"/>
      <c r="R12" s="14"/>
      <c r="S12" s="14"/>
      <c r="T12" s="14"/>
      <c r="U12" s="15"/>
      <c r="V12" s="16"/>
      <c r="W12" s="14"/>
      <c r="X12" s="14"/>
      <c r="Y12" s="14"/>
      <c r="Z12" s="14"/>
      <c r="AA12" s="14"/>
      <c r="AB12" s="14"/>
      <c r="AC12" s="14"/>
      <c r="AD12" s="14"/>
      <c r="AE12" s="14"/>
      <c r="AF12" s="16"/>
      <c r="AG12" s="14"/>
      <c r="AH12" s="14"/>
      <c r="AI12" s="14"/>
      <c r="AJ12" s="14"/>
      <c r="AK12" s="14"/>
      <c r="AL12" s="14"/>
      <c r="AM12" s="14"/>
      <c r="AN12" s="14"/>
      <c r="AO12" s="15"/>
      <c r="AP12" s="14"/>
      <c r="AQ12" s="14"/>
      <c r="AR12" s="14"/>
      <c r="AS12" s="14"/>
      <c r="AT12" s="14"/>
      <c r="AU12" s="14"/>
      <c r="AV12" s="14"/>
      <c r="AW12" s="14"/>
      <c r="AX12" s="14"/>
      <c r="AY12" s="15"/>
      <c r="AZ12" s="16"/>
      <c r="BA12" s="14"/>
      <c r="BB12" s="14"/>
      <c r="BC12" s="14"/>
      <c r="BD12" s="14"/>
      <c r="BE12" s="14"/>
      <c r="BF12" s="14"/>
      <c r="BG12" s="14"/>
      <c r="BH12" s="14"/>
      <c r="BI12" s="15"/>
      <c r="BJ12" s="16"/>
      <c r="BK12" s="14"/>
      <c r="BL12" s="14"/>
      <c r="BM12" s="14"/>
      <c r="BN12" s="14"/>
      <c r="BO12" s="14"/>
      <c r="BP12" s="14"/>
      <c r="BQ12" s="14"/>
      <c r="BR12" s="14"/>
      <c r="BS12" s="15"/>
      <c r="BT12" s="16"/>
      <c r="BU12" s="14"/>
      <c r="BV12" s="14"/>
      <c r="BW12" s="14"/>
      <c r="BX12" s="14"/>
      <c r="BY12" s="14"/>
      <c r="BZ12" s="14"/>
      <c r="CA12" s="14"/>
      <c r="CB12" s="14"/>
      <c r="CC12" s="14"/>
      <c r="CD12" s="16"/>
      <c r="CE12" s="14"/>
      <c r="CF12" s="14"/>
      <c r="CG12" s="14"/>
      <c r="CH12" s="14"/>
      <c r="CI12" s="14"/>
      <c r="CJ12" s="14"/>
      <c r="CK12" s="14"/>
      <c r="CL12" s="515"/>
    </row>
    <row r="13" spans="1:91" s="142" customFormat="1" x14ac:dyDescent="0.2">
      <c r="A13" s="324" t="s">
        <v>4</v>
      </c>
      <c r="B13" s="306"/>
      <c r="C13" s="307"/>
      <c r="D13" s="307"/>
      <c r="E13" s="307"/>
      <c r="F13" s="307"/>
      <c r="G13" s="307"/>
      <c r="H13" s="307"/>
      <c r="I13" s="307"/>
      <c r="J13" s="307"/>
      <c r="K13" s="310"/>
      <c r="L13" s="306"/>
      <c r="M13" s="307"/>
      <c r="N13" s="307"/>
      <c r="O13" s="307"/>
      <c r="P13" s="307"/>
      <c r="Q13" s="307"/>
      <c r="R13" s="307"/>
      <c r="S13" s="307"/>
      <c r="T13" s="307"/>
      <c r="U13" s="310"/>
      <c r="V13" s="306"/>
      <c r="W13" s="307"/>
      <c r="X13" s="307"/>
      <c r="Y13" s="307"/>
      <c r="Z13" s="307"/>
      <c r="AA13" s="307"/>
      <c r="AB13" s="307"/>
      <c r="AC13" s="307"/>
      <c r="AD13" s="307"/>
      <c r="AE13" s="307"/>
      <c r="AF13" s="306"/>
      <c r="AG13" s="307"/>
      <c r="AH13" s="307"/>
      <c r="AI13" s="307"/>
      <c r="AJ13" s="307"/>
      <c r="AK13" s="307"/>
      <c r="AL13" s="307"/>
      <c r="AM13" s="307"/>
      <c r="AN13" s="307"/>
      <c r="AO13" s="310"/>
      <c r="AP13" s="307"/>
      <c r="AQ13" s="307"/>
      <c r="AR13" s="307"/>
      <c r="AS13" s="307"/>
      <c r="AT13" s="307"/>
      <c r="AU13" s="318"/>
      <c r="AV13" s="318"/>
      <c r="AW13" s="318"/>
      <c r="AX13" s="318"/>
      <c r="AY13" s="326"/>
      <c r="AZ13" s="325"/>
      <c r="BA13" s="328"/>
      <c r="BB13" s="308"/>
      <c r="BC13" s="308"/>
      <c r="BD13" s="308"/>
      <c r="BE13" s="327" t="s">
        <v>301</v>
      </c>
      <c r="BF13" s="318"/>
      <c r="BG13" s="318"/>
      <c r="BH13" s="318"/>
      <c r="BI13" s="326"/>
      <c r="BJ13" s="325"/>
      <c r="BK13" s="318"/>
      <c r="BL13" s="318"/>
      <c r="BM13" s="318"/>
      <c r="BN13" s="318"/>
      <c r="BO13" s="318"/>
      <c r="BP13" s="318"/>
      <c r="BQ13" s="318"/>
      <c r="BR13" s="318"/>
      <c r="BS13" s="326"/>
      <c r="BT13" s="325"/>
      <c r="BU13" s="318"/>
      <c r="BV13" s="318"/>
      <c r="BW13" s="318"/>
      <c r="BX13" s="308"/>
      <c r="BY13" s="318"/>
      <c r="BZ13" s="318"/>
      <c r="CA13" s="318"/>
      <c r="CB13" s="318"/>
      <c r="CC13" s="318"/>
      <c r="CD13" s="325"/>
      <c r="CE13" s="318"/>
      <c r="CF13" s="318"/>
      <c r="CG13" s="318"/>
      <c r="CH13" s="318"/>
      <c r="CI13" s="318"/>
      <c r="CJ13" s="318"/>
      <c r="CK13" s="318"/>
      <c r="CL13" s="523"/>
    </row>
    <row r="14" spans="1:91" s="141" customFormat="1" x14ac:dyDescent="0.2">
      <c r="A14" s="330" t="s">
        <v>3</v>
      </c>
      <c r="B14" s="288"/>
      <c r="C14" s="289"/>
      <c r="D14" s="289"/>
      <c r="E14" s="289"/>
      <c r="F14" s="289"/>
      <c r="G14" s="289"/>
      <c r="H14" s="289"/>
      <c r="I14" s="289"/>
      <c r="J14" s="289"/>
      <c r="K14" s="292"/>
      <c r="L14" s="288"/>
      <c r="M14" s="289"/>
      <c r="N14" s="289"/>
      <c r="O14" s="289"/>
      <c r="P14" s="289"/>
      <c r="Q14" s="289"/>
      <c r="R14" s="289"/>
      <c r="S14" s="291"/>
      <c r="T14" s="291"/>
      <c r="U14" s="290"/>
      <c r="V14" s="298"/>
      <c r="W14" s="291"/>
      <c r="X14" s="291"/>
      <c r="Y14" s="291"/>
      <c r="Z14" s="304" t="s">
        <v>259</v>
      </c>
      <c r="AA14" s="291"/>
      <c r="AB14" s="291"/>
      <c r="AC14" s="291"/>
      <c r="AD14" s="291"/>
      <c r="AE14" s="291"/>
      <c r="AF14" s="298"/>
      <c r="AG14" s="291"/>
      <c r="AH14" s="291"/>
      <c r="AI14" s="291"/>
      <c r="AJ14" s="291"/>
      <c r="AK14" s="291"/>
      <c r="AL14" s="291"/>
      <c r="AM14" s="291"/>
      <c r="AN14" s="291"/>
      <c r="AO14" s="292"/>
      <c r="AP14" s="289"/>
      <c r="AQ14" s="300"/>
      <c r="AR14" s="289"/>
      <c r="AS14" s="289"/>
      <c r="AT14" s="289"/>
      <c r="AU14" s="289"/>
      <c r="AV14" s="289"/>
      <c r="AW14" s="289"/>
      <c r="AX14" s="289"/>
      <c r="AY14" s="292"/>
      <c r="AZ14" s="288"/>
      <c r="BA14" s="331"/>
      <c r="BB14" s="289"/>
      <c r="BC14" s="289"/>
      <c r="BD14" s="289"/>
      <c r="BE14" s="289"/>
      <c r="BF14" s="289"/>
      <c r="BG14" s="289"/>
      <c r="BH14" s="289"/>
      <c r="BI14" s="292"/>
      <c r="BJ14" s="288"/>
      <c r="BK14" s="289"/>
      <c r="BL14" s="289"/>
      <c r="BM14" s="289"/>
      <c r="BN14" s="289"/>
      <c r="BO14" s="289"/>
      <c r="BP14" s="289"/>
      <c r="BQ14" s="289"/>
      <c r="BR14" s="289"/>
      <c r="BS14" s="292"/>
      <c r="BT14" s="288"/>
      <c r="BU14" s="289"/>
      <c r="BV14" s="289"/>
      <c r="BW14" s="289"/>
      <c r="BX14" s="289"/>
      <c r="BY14" s="289"/>
      <c r="BZ14" s="289"/>
      <c r="CA14" s="289"/>
      <c r="CB14" s="289"/>
      <c r="CC14" s="289"/>
      <c r="CD14" s="288"/>
      <c r="CE14" s="289"/>
      <c r="CF14" s="289"/>
      <c r="CG14" s="289"/>
      <c r="CH14" s="289"/>
      <c r="CI14" s="289"/>
      <c r="CJ14" s="289"/>
      <c r="CK14" s="289"/>
      <c r="CL14" s="517"/>
    </row>
    <row r="15" spans="1:91" x14ac:dyDescent="0.2">
      <c r="A15" s="13" t="s">
        <v>145</v>
      </c>
      <c r="B15" s="16"/>
      <c r="C15" s="14"/>
      <c r="D15" s="14"/>
      <c r="E15" s="14"/>
      <c r="F15" s="14"/>
      <c r="G15" s="14"/>
      <c r="H15" s="14"/>
      <c r="I15" s="14"/>
      <c r="J15" s="14"/>
      <c r="K15" s="15"/>
      <c r="L15" s="16"/>
      <c r="M15" s="14"/>
      <c r="N15" s="14"/>
      <c r="O15" s="14"/>
      <c r="P15" s="14"/>
      <c r="Q15" s="14"/>
      <c r="R15" s="14"/>
      <c r="S15" s="29"/>
      <c r="T15" s="29"/>
      <c r="U15" s="55"/>
      <c r="V15" s="54"/>
      <c r="W15" s="29"/>
      <c r="X15" s="29"/>
      <c r="Y15" s="29"/>
      <c r="Z15" s="123" t="s">
        <v>259</v>
      </c>
      <c r="AA15" s="29"/>
      <c r="AB15" s="29"/>
      <c r="AC15" s="29"/>
      <c r="AD15" s="29"/>
      <c r="AE15" s="29"/>
      <c r="AF15" s="54"/>
      <c r="AG15" s="29"/>
      <c r="AH15" s="29"/>
      <c r="AI15" s="29"/>
      <c r="AJ15" s="29"/>
      <c r="AK15" s="29"/>
      <c r="AL15" s="29"/>
      <c r="AM15" s="29"/>
      <c r="AN15" s="29"/>
      <c r="AO15" s="15"/>
      <c r="AP15" s="14"/>
      <c r="AQ15" s="14"/>
      <c r="AR15" s="14"/>
      <c r="AS15" s="14"/>
      <c r="AT15" s="14"/>
      <c r="AU15" s="14"/>
      <c r="AV15" s="14"/>
      <c r="AW15" s="14"/>
      <c r="AX15" s="14"/>
      <c r="AY15" s="15"/>
      <c r="AZ15" s="16"/>
      <c r="BA15" s="30"/>
      <c r="BB15" s="14"/>
      <c r="BC15" s="14"/>
      <c r="BD15" s="14"/>
      <c r="BE15" s="14"/>
      <c r="BF15" s="14"/>
      <c r="BG15" s="14"/>
      <c r="BH15" s="14"/>
      <c r="BI15" s="15"/>
      <c r="BJ15" s="16"/>
      <c r="BK15" s="14"/>
      <c r="BL15" s="14"/>
      <c r="BM15" s="14"/>
      <c r="BN15" s="14"/>
      <c r="BO15" s="14"/>
      <c r="BP15" s="14"/>
      <c r="BQ15" s="14"/>
      <c r="BR15" s="14"/>
      <c r="BS15" s="15"/>
      <c r="BT15" s="16"/>
      <c r="BU15" s="14"/>
      <c r="BV15" s="14"/>
      <c r="BW15" s="14"/>
      <c r="BX15" s="14"/>
      <c r="BY15" s="14"/>
      <c r="BZ15" s="14"/>
      <c r="CA15" s="14"/>
      <c r="CB15" s="14"/>
      <c r="CC15" s="14"/>
      <c r="CD15" s="16"/>
      <c r="CE15" s="14"/>
      <c r="CF15" s="14"/>
      <c r="CG15" s="14"/>
      <c r="CH15" s="14"/>
      <c r="CI15" s="14"/>
      <c r="CJ15" s="14"/>
      <c r="CK15" s="14"/>
      <c r="CL15" s="515"/>
    </row>
    <row r="16" spans="1:91" s="142" customFormat="1" x14ac:dyDescent="0.2">
      <c r="A16" s="324" t="s">
        <v>5</v>
      </c>
      <c r="B16" s="306"/>
      <c r="C16" s="307"/>
      <c r="D16" s="307"/>
      <c r="E16" s="307"/>
      <c r="F16" s="307"/>
      <c r="G16" s="307"/>
      <c r="H16" s="307"/>
      <c r="I16" s="307"/>
      <c r="J16" s="307"/>
      <c r="K16" s="310"/>
      <c r="L16" s="306"/>
      <c r="M16" s="307"/>
      <c r="N16" s="307"/>
      <c r="O16" s="307"/>
      <c r="P16" s="307"/>
      <c r="Q16" s="307"/>
      <c r="R16" s="307"/>
      <c r="S16" s="307"/>
      <c r="T16" s="307"/>
      <c r="U16" s="310"/>
      <c r="V16" s="306"/>
      <c r="W16" s="307"/>
      <c r="X16" s="307"/>
      <c r="Y16" s="307"/>
      <c r="Z16" s="307"/>
      <c r="AA16" s="307"/>
      <c r="AB16" s="307"/>
      <c r="AC16" s="307"/>
      <c r="AD16" s="307"/>
      <c r="AE16" s="307"/>
      <c r="AF16" s="306"/>
      <c r="AG16" s="307"/>
      <c r="AH16" s="307"/>
      <c r="AI16" s="307"/>
      <c r="AJ16" s="307"/>
      <c r="AK16" s="307"/>
      <c r="AL16" s="307"/>
      <c r="AM16" s="307"/>
      <c r="AN16" s="307"/>
      <c r="AO16" s="310"/>
      <c r="AP16" s="307"/>
      <c r="AQ16" s="307"/>
      <c r="AR16" s="307"/>
      <c r="AS16" s="307"/>
      <c r="AT16" s="307"/>
      <c r="AU16" s="307"/>
      <c r="AV16" s="307"/>
      <c r="AW16" s="307"/>
      <c r="AX16" s="307"/>
      <c r="AY16" s="310"/>
      <c r="AZ16" s="332"/>
      <c r="BA16" s="317"/>
      <c r="BB16" s="317"/>
      <c r="BC16" s="317"/>
      <c r="BD16" s="307"/>
      <c r="BE16" s="307"/>
      <c r="BF16" s="307"/>
      <c r="BG16" s="307"/>
      <c r="BH16" s="307"/>
      <c r="BI16" s="310"/>
      <c r="BJ16" s="306"/>
      <c r="BK16" s="307"/>
      <c r="BL16" s="307"/>
      <c r="BM16" s="307"/>
      <c r="BN16" s="307"/>
      <c r="BO16" s="307"/>
      <c r="BP16" s="307"/>
      <c r="BQ16" s="307"/>
      <c r="BR16" s="307"/>
      <c r="BS16" s="310"/>
      <c r="BT16" s="306"/>
      <c r="BU16" s="307"/>
      <c r="BV16" s="307"/>
      <c r="BW16" s="307"/>
      <c r="BX16" s="307"/>
      <c r="BY16" s="307"/>
      <c r="BZ16" s="307"/>
      <c r="CA16" s="307"/>
      <c r="CB16" s="307"/>
      <c r="CC16" s="307"/>
      <c r="CD16" s="306"/>
      <c r="CE16" s="307"/>
      <c r="CF16" s="307"/>
      <c r="CG16" s="307"/>
      <c r="CH16" s="307"/>
      <c r="CI16" s="307"/>
      <c r="CJ16" s="307"/>
      <c r="CK16" s="307"/>
      <c r="CL16" s="516"/>
    </row>
    <row r="17" spans="1:90" s="141" customFormat="1" x14ac:dyDescent="0.2">
      <c r="A17" s="330" t="s">
        <v>85</v>
      </c>
      <c r="B17" s="288"/>
      <c r="C17" s="289"/>
      <c r="D17" s="289"/>
      <c r="E17" s="289"/>
      <c r="F17" s="289"/>
      <c r="G17" s="289"/>
      <c r="H17" s="289"/>
      <c r="I17" s="289"/>
      <c r="J17" s="289"/>
      <c r="K17" s="292"/>
      <c r="L17" s="288"/>
      <c r="M17" s="289"/>
      <c r="N17" s="289"/>
      <c r="O17" s="289"/>
      <c r="P17" s="289"/>
      <c r="Q17" s="289"/>
      <c r="R17" s="289"/>
      <c r="S17" s="289"/>
      <c r="T17" s="289"/>
      <c r="U17" s="292"/>
      <c r="V17" s="288"/>
      <c r="W17" s="289"/>
      <c r="X17" s="289"/>
      <c r="Y17" s="289"/>
      <c r="Z17" s="289"/>
      <c r="AA17" s="289"/>
      <c r="AB17" s="289"/>
      <c r="AC17" s="289"/>
      <c r="AD17" s="289"/>
      <c r="AE17" s="289"/>
      <c r="AF17" s="288"/>
      <c r="AG17" s="289"/>
      <c r="AH17" s="289"/>
      <c r="AI17" s="289"/>
      <c r="AJ17" s="289"/>
      <c r="AK17" s="289"/>
      <c r="AL17" s="289"/>
      <c r="AM17" s="289"/>
      <c r="AN17" s="289"/>
      <c r="AO17" s="292"/>
      <c r="AP17" s="289"/>
      <c r="AQ17" s="289"/>
      <c r="AR17" s="289"/>
      <c r="AS17" s="289"/>
      <c r="AT17" s="289"/>
      <c r="AU17" s="289"/>
      <c r="AV17" s="289"/>
      <c r="AW17" s="289"/>
      <c r="AX17" s="289"/>
      <c r="AY17" s="292"/>
      <c r="AZ17" s="288"/>
      <c r="BA17" s="331"/>
      <c r="BB17" s="289"/>
      <c r="BC17" s="289"/>
      <c r="BD17" s="289"/>
      <c r="BE17" s="289"/>
      <c r="BF17" s="289"/>
      <c r="BG17" s="289"/>
      <c r="BH17" s="289"/>
      <c r="BI17" s="292"/>
      <c r="BJ17" s="288"/>
      <c r="BK17" s="289"/>
      <c r="BL17" s="289"/>
      <c r="BM17" s="289"/>
      <c r="BN17" s="289"/>
      <c r="BO17" s="289"/>
      <c r="BP17" s="289"/>
      <c r="BQ17" s="289"/>
      <c r="BR17" s="289"/>
      <c r="BS17" s="292"/>
      <c r="BT17" s="288"/>
      <c r="BU17" s="289"/>
      <c r="BV17" s="289"/>
      <c r="BW17" s="289"/>
      <c r="BX17" s="289"/>
      <c r="BY17" s="289"/>
      <c r="BZ17" s="289"/>
      <c r="CA17" s="289"/>
      <c r="CB17" s="289"/>
      <c r="CC17" s="289"/>
      <c r="CD17" s="288"/>
      <c r="CE17" s="289"/>
      <c r="CF17" s="289"/>
      <c r="CG17" s="289"/>
      <c r="CH17" s="289"/>
      <c r="CI17" s="289"/>
      <c r="CJ17" s="289"/>
      <c r="CK17" s="289"/>
      <c r="CL17" s="517"/>
    </row>
    <row r="18" spans="1:90" s="142" customFormat="1" x14ac:dyDescent="0.2">
      <c r="A18" s="324" t="s">
        <v>252</v>
      </c>
      <c r="B18" s="306"/>
      <c r="C18" s="307"/>
      <c r="D18" s="307"/>
      <c r="E18" s="307"/>
      <c r="F18" s="307"/>
      <c r="G18" s="307"/>
      <c r="H18" s="307"/>
      <c r="I18" s="307"/>
      <c r="J18" s="307"/>
      <c r="K18" s="310"/>
      <c r="L18" s="306"/>
      <c r="M18" s="307"/>
      <c r="N18" s="307"/>
      <c r="O18" s="307"/>
      <c r="P18" s="307"/>
      <c r="Q18" s="307"/>
      <c r="R18" s="307"/>
      <c r="S18" s="307"/>
      <c r="T18" s="307"/>
      <c r="U18" s="310"/>
      <c r="V18" s="306"/>
      <c r="W18" s="307"/>
      <c r="X18" s="307"/>
      <c r="Y18" s="307"/>
      <c r="Z18" s="307"/>
      <c r="AA18" s="307"/>
      <c r="AB18" s="307"/>
      <c r="AC18" s="307"/>
      <c r="AD18" s="307"/>
      <c r="AE18" s="307"/>
      <c r="AF18" s="306"/>
      <c r="AG18" s="307"/>
      <c r="AH18" s="307"/>
      <c r="AI18" s="307"/>
      <c r="AJ18" s="307"/>
      <c r="AK18" s="307"/>
      <c r="AL18" s="307"/>
      <c r="AM18" s="307"/>
      <c r="AN18" s="307"/>
      <c r="AO18" s="310"/>
      <c r="AP18" s="307"/>
      <c r="AQ18" s="307"/>
      <c r="AR18" s="307"/>
      <c r="AS18" s="307"/>
      <c r="AT18" s="307"/>
      <c r="AU18" s="307"/>
      <c r="AV18" s="307"/>
      <c r="AW18" s="307"/>
      <c r="AX18" s="307"/>
      <c r="AY18" s="310"/>
      <c r="AZ18" s="306"/>
      <c r="BA18" s="317"/>
      <c r="BB18" s="307"/>
      <c r="BC18" s="307"/>
      <c r="BD18" s="307"/>
      <c r="BE18" s="307"/>
      <c r="BF18" s="307"/>
      <c r="BG18" s="307"/>
      <c r="BH18" s="307"/>
      <c r="BI18" s="310"/>
      <c r="BJ18" s="306"/>
      <c r="BK18" s="307"/>
      <c r="BL18" s="307"/>
      <c r="BM18" s="307"/>
      <c r="BN18" s="307"/>
      <c r="BO18" s="307"/>
      <c r="BP18" s="307"/>
      <c r="BQ18" s="307"/>
      <c r="BR18" s="307"/>
      <c r="BS18" s="310"/>
      <c r="BT18" s="306"/>
      <c r="BU18" s="307"/>
      <c r="BV18" s="307"/>
      <c r="BW18" s="307"/>
      <c r="BX18" s="307"/>
      <c r="BY18" s="307"/>
      <c r="BZ18" s="307"/>
      <c r="CA18" s="307"/>
      <c r="CB18" s="307"/>
      <c r="CC18" s="307"/>
      <c r="CD18" s="306"/>
      <c r="CE18" s="307"/>
      <c r="CF18" s="307"/>
      <c r="CG18" s="307"/>
      <c r="CH18" s="307"/>
      <c r="CI18" s="307"/>
      <c r="CJ18" s="307"/>
      <c r="CK18" s="307"/>
      <c r="CL18" s="516"/>
    </row>
    <row r="19" spans="1:90" s="141" customFormat="1" x14ac:dyDescent="0.2">
      <c r="A19" s="330" t="s">
        <v>7</v>
      </c>
      <c r="B19" s="288"/>
      <c r="C19" s="305"/>
      <c r="D19" s="305"/>
      <c r="E19" s="305"/>
      <c r="F19" s="305"/>
      <c r="G19" s="305"/>
      <c r="H19" s="305"/>
      <c r="I19" s="305" t="s">
        <v>173</v>
      </c>
      <c r="J19" s="305"/>
      <c r="K19" s="361"/>
      <c r="L19" s="362"/>
      <c r="M19" s="305"/>
      <c r="N19" s="305"/>
      <c r="O19" s="305"/>
      <c r="P19" s="305"/>
      <c r="Q19" s="305"/>
      <c r="R19" s="305"/>
      <c r="S19" s="305"/>
      <c r="T19" s="305"/>
      <c r="U19" s="361"/>
      <c r="V19" s="362"/>
      <c r="W19" s="305"/>
      <c r="X19" s="305"/>
      <c r="Y19" s="305"/>
      <c r="Z19" s="305"/>
      <c r="AA19" s="305"/>
      <c r="AB19" s="305"/>
      <c r="AC19" s="305"/>
      <c r="AD19" s="289"/>
      <c r="AE19" s="289"/>
      <c r="AF19" s="288"/>
      <c r="AG19" s="289"/>
      <c r="AH19" s="289"/>
      <c r="AI19" s="289"/>
      <c r="AJ19" s="289"/>
      <c r="AK19" s="289"/>
      <c r="AL19" s="289"/>
      <c r="AM19" s="289"/>
      <c r="AN19" s="289"/>
      <c r="AO19" s="292"/>
      <c r="AP19" s="289"/>
      <c r="AQ19" s="289"/>
      <c r="AR19" s="289"/>
      <c r="AS19" s="289"/>
      <c r="AT19" s="289"/>
      <c r="AU19" s="289"/>
      <c r="AV19" s="289"/>
      <c r="AW19" s="289"/>
      <c r="AX19" s="289"/>
      <c r="AY19" s="292"/>
      <c r="AZ19" s="288"/>
      <c r="BA19" s="289"/>
      <c r="BB19" s="289"/>
      <c r="BC19" s="289"/>
      <c r="BD19" s="289"/>
      <c r="BE19" s="289"/>
      <c r="BF19" s="289"/>
      <c r="BG19" s="289"/>
      <c r="BH19" s="289"/>
      <c r="BI19" s="292"/>
      <c r="BJ19" s="288"/>
      <c r="BK19" s="289"/>
      <c r="BL19" s="289"/>
      <c r="BM19" s="289"/>
      <c r="BN19" s="289"/>
      <c r="BO19" s="289"/>
      <c r="BP19" s="289"/>
      <c r="BQ19" s="289"/>
      <c r="BR19" s="289"/>
      <c r="BS19" s="292"/>
      <c r="BT19" s="288"/>
      <c r="BU19" s="289"/>
      <c r="BV19" s="289"/>
      <c r="BW19" s="289"/>
      <c r="BX19" s="289"/>
      <c r="BY19" s="289"/>
      <c r="BZ19" s="289"/>
      <c r="CA19" s="289"/>
      <c r="CB19" s="289"/>
      <c r="CC19" s="289"/>
      <c r="CD19" s="288"/>
      <c r="CE19" s="289"/>
      <c r="CF19" s="289"/>
      <c r="CG19" s="289"/>
      <c r="CH19" s="289"/>
      <c r="CI19" s="289"/>
      <c r="CJ19" s="289"/>
      <c r="CK19" s="289"/>
      <c r="CL19" s="517"/>
    </row>
    <row r="20" spans="1:90" x14ac:dyDescent="0.2">
      <c r="A20" s="13" t="s">
        <v>113</v>
      </c>
      <c r="B20" s="138"/>
      <c r="C20" s="129"/>
      <c r="D20" s="129"/>
      <c r="E20" s="129"/>
      <c r="F20" s="129"/>
      <c r="G20" s="129"/>
      <c r="H20" s="129"/>
      <c r="I20" s="129"/>
      <c r="J20" s="129"/>
      <c r="K20" s="171"/>
      <c r="L20" s="138"/>
      <c r="M20" s="129"/>
      <c r="N20" s="129"/>
      <c r="O20" s="129"/>
      <c r="P20" s="129"/>
      <c r="Q20" s="129"/>
      <c r="R20" s="129"/>
      <c r="S20" s="129"/>
      <c r="T20" s="129"/>
      <c r="U20" s="139"/>
      <c r="V20" s="138"/>
      <c r="W20" s="129"/>
      <c r="X20" s="129"/>
      <c r="Y20" s="129"/>
      <c r="Z20" s="151"/>
      <c r="AA20" s="129"/>
      <c r="AB20" s="129"/>
      <c r="AC20" s="129"/>
      <c r="AD20" s="129"/>
      <c r="AE20" s="129"/>
      <c r="AF20" s="138"/>
      <c r="AG20" s="129"/>
      <c r="AH20" s="129"/>
      <c r="AI20" s="129"/>
      <c r="AJ20" s="129"/>
      <c r="AK20" s="129"/>
      <c r="AL20" s="129"/>
      <c r="AM20" s="129"/>
      <c r="AN20" s="129"/>
      <c r="AO20" s="139"/>
      <c r="AP20" s="129"/>
      <c r="AQ20" s="129"/>
      <c r="AR20" s="152" t="s">
        <v>188</v>
      </c>
      <c r="AS20" s="129"/>
      <c r="AT20" s="129"/>
      <c r="AU20" s="129"/>
      <c r="AV20" s="129"/>
      <c r="AW20" s="129"/>
      <c r="AX20" s="129"/>
      <c r="AY20" s="139"/>
      <c r="AZ20" s="138"/>
      <c r="BA20" s="129"/>
      <c r="BB20" s="129"/>
      <c r="BC20" s="129"/>
      <c r="BD20" s="129"/>
      <c r="BE20" s="129"/>
      <c r="BF20" s="129"/>
      <c r="BG20" s="129"/>
      <c r="BH20" s="129"/>
      <c r="BI20" s="139"/>
      <c r="BJ20" s="138"/>
      <c r="BK20" s="129"/>
      <c r="BL20" s="129"/>
      <c r="BM20" s="129"/>
      <c r="BN20" s="129"/>
      <c r="BO20" s="129"/>
      <c r="BP20" s="129"/>
      <c r="BQ20" s="129"/>
      <c r="BR20" s="129"/>
      <c r="BS20" s="139"/>
      <c r="BT20" s="138"/>
      <c r="BU20" s="129"/>
      <c r="BV20" s="129"/>
      <c r="BW20" s="129"/>
      <c r="BX20" s="129"/>
      <c r="BY20" s="129"/>
      <c r="BZ20" s="129"/>
      <c r="CA20" s="129"/>
      <c r="CB20" s="129"/>
      <c r="CC20" s="129"/>
      <c r="CD20" s="138"/>
      <c r="CE20" s="129"/>
      <c r="CF20" s="31"/>
      <c r="CG20" s="129"/>
      <c r="CH20" s="129"/>
      <c r="CI20" s="129"/>
      <c r="CJ20" s="129"/>
      <c r="CK20" s="129"/>
      <c r="CL20" s="526"/>
    </row>
    <row r="21" spans="1:90" s="142" customFormat="1" x14ac:dyDescent="0.2">
      <c r="A21" s="324" t="s">
        <v>526</v>
      </c>
      <c r="B21" s="306"/>
      <c r="C21" s="307"/>
      <c r="D21" s="307"/>
      <c r="E21" s="307"/>
      <c r="F21" s="307"/>
      <c r="G21" s="307"/>
      <c r="H21" s="307"/>
      <c r="I21" s="307"/>
      <c r="J21" s="307"/>
      <c r="K21" s="310"/>
      <c r="L21" s="306"/>
      <c r="M21" s="307"/>
      <c r="N21" s="307"/>
      <c r="O21" s="307"/>
      <c r="P21" s="307"/>
      <c r="Q21" s="307"/>
      <c r="R21" s="307"/>
      <c r="S21" s="307"/>
      <c r="T21" s="307"/>
      <c r="U21" s="310"/>
      <c r="V21" s="306"/>
      <c r="W21" s="307"/>
      <c r="X21" s="307"/>
      <c r="Y21" s="307"/>
      <c r="Z21" s="307"/>
      <c r="AA21" s="307"/>
      <c r="AB21" s="307"/>
      <c r="AC21" s="307"/>
      <c r="AD21" s="307"/>
      <c r="AE21" s="307"/>
      <c r="AF21" s="306"/>
      <c r="AG21" s="307"/>
      <c r="AH21" s="307"/>
      <c r="AI21" s="307"/>
      <c r="AJ21" s="307"/>
      <c r="AK21" s="307"/>
      <c r="AL21" s="307"/>
      <c r="AM21" s="307"/>
      <c r="AN21" s="307"/>
      <c r="AO21" s="310"/>
      <c r="AP21" s="307"/>
      <c r="AQ21" s="307"/>
      <c r="AR21" s="307"/>
      <c r="AS21" s="307"/>
      <c r="AT21" s="307"/>
      <c r="AU21" s="307"/>
      <c r="AV21" s="307"/>
      <c r="AW21" s="307"/>
      <c r="AX21" s="307"/>
      <c r="AY21" s="310"/>
      <c r="AZ21" s="306"/>
      <c r="BA21" s="307"/>
      <c r="BB21" s="307"/>
      <c r="BC21" s="307"/>
      <c r="BD21" s="307"/>
      <c r="BE21" s="307"/>
      <c r="BF21" s="307"/>
      <c r="BG21" s="307"/>
      <c r="BH21" s="307"/>
      <c r="BI21" s="310"/>
      <c r="BJ21" s="306"/>
      <c r="BK21" s="307"/>
      <c r="BL21" s="307"/>
      <c r="BM21" s="307"/>
      <c r="BN21" s="307"/>
      <c r="BO21" s="307"/>
      <c r="BP21" s="307"/>
      <c r="BQ21" s="307"/>
      <c r="BR21" s="307"/>
      <c r="BS21" s="310"/>
      <c r="BT21" s="306"/>
      <c r="BU21" s="307"/>
      <c r="BV21" s="307"/>
      <c r="BW21" s="307"/>
      <c r="BX21" s="307"/>
      <c r="BY21" s="307"/>
      <c r="BZ21" s="307"/>
      <c r="CA21" s="307"/>
      <c r="CB21" s="307"/>
      <c r="CC21" s="307"/>
      <c r="CD21" s="306"/>
      <c r="CE21" s="307"/>
      <c r="CF21" s="307"/>
      <c r="CG21" s="307"/>
      <c r="CH21" s="307"/>
      <c r="CI21" s="307"/>
      <c r="CJ21" s="307"/>
      <c r="CK21" s="307"/>
      <c r="CL21" s="516"/>
    </row>
    <row r="22" spans="1:90" s="141" customFormat="1" x14ac:dyDescent="0.2">
      <c r="A22" s="330" t="s">
        <v>10</v>
      </c>
      <c r="B22" s="288"/>
      <c r="C22" s="289"/>
      <c r="D22" s="289"/>
      <c r="E22" s="289"/>
      <c r="F22" s="289"/>
      <c r="G22" s="289"/>
      <c r="H22" s="289"/>
      <c r="I22" s="289"/>
      <c r="J22" s="289"/>
      <c r="K22" s="292"/>
      <c r="L22" s="288"/>
      <c r="M22" s="289"/>
      <c r="N22" s="289"/>
      <c r="O22" s="289"/>
      <c r="P22" s="289"/>
      <c r="Q22" s="289"/>
      <c r="R22" s="289"/>
      <c r="S22" s="289"/>
      <c r="T22" s="289"/>
      <c r="U22" s="292"/>
      <c r="V22" s="288"/>
      <c r="W22" s="289"/>
      <c r="X22" s="289"/>
      <c r="Y22" s="289"/>
      <c r="Z22" s="289"/>
      <c r="AA22" s="289"/>
      <c r="AB22" s="289"/>
      <c r="AC22" s="289"/>
      <c r="AD22" s="289"/>
      <c r="AE22" s="289"/>
      <c r="AF22" s="288"/>
      <c r="AG22" s="289"/>
      <c r="AH22" s="289"/>
      <c r="AI22" s="289"/>
      <c r="AJ22" s="289"/>
      <c r="AK22" s="289"/>
      <c r="AL22" s="289"/>
      <c r="AM22" s="289"/>
      <c r="AN22" s="289"/>
      <c r="AO22" s="292"/>
      <c r="AP22" s="289"/>
      <c r="AQ22" s="289"/>
      <c r="AR22" s="289"/>
      <c r="AS22" s="289"/>
      <c r="AT22" s="289"/>
      <c r="AU22" s="289"/>
      <c r="AV22" s="289"/>
      <c r="AW22" s="289"/>
      <c r="AX22" s="289"/>
      <c r="AY22" s="292"/>
      <c r="AZ22" s="288"/>
      <c r="BA22" s="289"/>
      <c r="BB22" s="289"/>
      <c r="BC22" s="289"/>
      <c r="BD22" s="289"/>
      <c r="BE22" s="289"/>
      <c r="BF22" s="289"/>
      <c r="BG22" s="289"/>
      <c r="BH22" s="289"/>
      <c r="BI22" s="292"/>
      <c r="BJ22" s="288"/>
      <c r="BK22" s="289"/>
      <c r="BL22" s="289"/>
      <c r="BM22" s="289"/>
      <c r="BN22" s="289"/>
      <c r="BO22" s="289"/>
      <c r="BP22" s="289"/>
      <c r="BQ22" s="289"/>
      <c r="BR22" s="289"/>
      <c r="BS22" s="292"/>
      <c r="BT22" s="288"/>
      <c r="BU22" s="289"/>
      <c r="BV22" s="289"/>
      <c r="BW22" s="289"/>
      <c r="BX22" s="289"/>
      <c r="BY22" s="289"/>
      <c r="BZ22" s="289"/>
      <c r="CA22" s="289"/>
      <c r="CB22" s="289"/>
      <c r="CC22" s="289"/>
      <c r="CD22" s="288"/>
      <c r="CE22" s="289"/>
      <c r="CF22" s="289"/>
      <c r="CG22" s="289"/>
      <c r="CH22" s="289"/>
      <c r="CI22" s="289"/>
      <c r="CJ22" s="289"/>
      <c r="CK22" s="289"/>
      <c r="CL22" s="517"/>
    </row>
    <row r="23" spans="1:90" x14ac:dyDescent="0.2">
      <c r="A23" s="13" t="s">
        <v>183</v>
      </c>
      <c r="B23" s="16"/>
      <c r="C23" s="14"/>
      <c r="D23" s="14"/>
      <c r="E23" s="14"/>
      <c r="F23" s="14"/>
      <c r="G23" s="14"/>
      <c r="H23" s="14"/>
      <c r="I23" s="14"/>
      <c r="J23" s="14"/>
      <c r="K23" s="15"/>
      <c r="L23" s="16"/>
      <c r="M23" s="14"/>
      <c r="N23" s="14"/>
      <c r="O23" s="14"/>
      <c r="P23" s="14"/>
      <c r="Q23" s="14"/>
      <c r="R23" s="14"/>
      <c r="S23" s="14"/>
      <c r="T23" s="14"/>
      <c r="U23" s="15"/>
      <c r="V23" s="16"/>
      <c r="W23" s="14"/>
      <c r="X23" s="14"/>
      <c r="Y23" s="14"/>
      <c r="Z23" s="14"/>
      <c r="AA23" s="14"/>
      <c r="AB23" s="14"/>
      <c r="AC23" s="14"/>
      <c r="AD23" s="14"/>
      <c r="AE23" s="14"/>
      <c r="AF23" s="16"/>
      <c r="AG23" s="14"/>
      <c r="AH23" s="129"/>
      <c r="AI23" s="14"/>
      <c r="AJ23" s="14"/>
      <c r="AK23" s="14"/>
      <c r="AL23" s="14"/>
      <c r="AM23" s="14"/>
      <c r="AN23" s="14"/>
      <c r="AO23" s="15"/>
      <c r="AP23" s="14"/>
      <c r="AQ23" s="14"/>
      <c r="AR23" s="14"/>
      <c r="AS23" s="14"/>
      <c r="AT23" s="14"/>
      <c r="AU23" s="14"/>
      <c r="AV23" s="14"/>
      <c r="AW23" s="14"/>
      <c r="AX23" s="14"/>
      <c r="AY23" s="15"/>
      <c r="AZ23" s="16"/>
      <c r="BA23" s="14"/>
      <c r="BB23" s="14"/>
      <c r="BC23" s="14"/>
      <c r="BD23" s="14"/>
      <c r="BE23" s="14"/>
      <c r="BF23" s="14"/>
      <c r="BG23" s="14"/>
      <c r="BH23" s="14"/>
      <c r="BI23" s="15"/>
      <c r="BJ23" s="16"/>
      <c r="BK23" s="14"/>
      <c r="BL23" s="14"/>
      <c r="BM23" s="14"/>
      <c r="BN23" s="14"/>
      <c r="BO23" s="14"/>
      <c r="BP23" s="14"/>
      <c r="BQ23" s="14"/>
      <c r="BR23" s="14"/>
      <c r="BS23" s="15"/>
      <c r="BT23" s="16"/>
      <c r="BU23" s="14"/>
      <c r="BV23" s="14"/>
      <c r="BW23" s="14"/>
      <c r="BX23" s="14"/>
      <c r="BY23" s="14"/>
      <c r="BZ23" s="14"/>
      <c r="CA23" s="14"/>
      <c r="CB23" s="14"/>
      <c r="CC23" s="14"/>
      <c r="CD23" s="16"/>
      <c r="CE23" s="14"/>
      <c r="CF23" s="14"/>
      <c r="CG23" s="14"/>
      <c r="CH23" s="14"/>
      <c r="CI23" s="14"/>
      <c r="CJ23" s="14"/>
      <c r="CK23" s="14"/>
      <c r="CL23" s="515"/>
    </row>
    <row r="24" spans="1:90" s="142" customFormat="1" x14ac:dyDescent="0.2">
      <c r="A24" s="324" t="s">
        <v>11</v>
      </c>
      <c r="B24" s="306"/>
      <c r="C24" s="307"/>
      <c r="D24" s="307"/>
      <c r="E24" s="307"/>
      <c r="F24" s="307"/>
      <c r="G24" s="307"/>
      <c r="H24" s="307"/>
      <c r="I24" s="307"/>
      <c r="J24" s="307"/>
      <c r="K24" s="310"/>
      <c r="L24" s="306"/>
      <c r="M24" s="307"/>
      <c r="N24" s="307"/>
      <c r="O24" s="307"/>
      <c r="P24" s="307"/>
      <c r="Q24" s="307"/>
      <c r="R24" s="307"/>
      <c r="S24" s="307"/>
      <c r="T24" s="307"/>
      <c r="U24" s="310"/>
      <c r="V24" s="306"/>
      <c r="W24" s="307"/>
      <c r="X24" s="307"/>
      <c r="Y24" s="307"/>
      <c r="Z24" s="307"/>
      <c r="AA24" s="307"/>
      <c r="AB24" s="307"/>
      <c r="AC24" s="307"/>
      <c r="AD24" s="307"/>
      <c r="AE24" s="307"/>
      <c r="AF24" s="306"/>
      <c r="AG24" s="307"/>
      <c r="AH24" s="307"/>
      <c r="AI24" s="307"/>
      <c r="AJ24" s="307"/>
      <c r="AK24" s="307"/>
      <c r="AL24" s="307"/>
      <c r="AM24" s="307"/>
      <c r="AN24" s="307"/>
      <c r="AO24" s="310"/>
      <c r="AP24" s="307"/>
      <c r="AQ24" s="307"/>
      <c r="AR24" s="307"/>
      <c r="AS24" s="307"/>
      <c r="AT24" s="307"/>
      <c r="AU24" s="307"/>
      <c r="AV24" s="307"/>
      <c r="AW24" s="307"/>
      <c r="AX24" s="307"/>
      <c r="AY24" s="310"/>
      <c r="AZ24" s="306"/>
      <c r="BA24" s="307"/>
      <c r="BB24" s="307"/>
      <c r="BC24" s="307"/>
      <c r="BD24" s="307"/>
      <c r="BE24" s="307"/>
      <c r="BF24" s="307"/>
      <c r="BG24" s="307"/>
      <c r="BH24" s="307"/>
      <c r="BI24" s="310"/>
      <c r="BJ24" s="306"/>
      <c r="BK24" s="307"/>
      <c r="BL24" s="307"/>
      <c r="BM24" s="307"/>
      <c r="BN24" s="307"/>
      <c r="BO24" s="307"/>
      <c r="BP24" s="307"/>
      <c r="BQ24" s="307"/>
      <c r="BR24" s="307"/>
      <c r="BS24" s="310"/>
      <c r="BT24" s="306"/>
      <c r="BU24" s="307"/>
      <c r="BV24" s="307"/>
      <c r="BW24" s="307"/>
      <c r="BX24" s="307"/>
      <c r="BY24" s="307"/>
      <c r="BZ24" s="307"/>
      <c r="CA24" s="307"/>
      <c r="CB24" s="307"/>
      <c r="CC24" s="307"/>
      <c r="CD24" s="306"/>
      <c r="CE24" s="307"/>
      <c r="CF24" s="307"/>
      <c r="CG24" s="307"/>
      <c r="CH24" s="307"/>
      <c r="CI24" s="307"/>
      <c r="CJ24" s="307"/>
      <c r="CK24" s="307"/>
      <c r="CL24" s="516"/>
    </row>
    <row r="25" spans="1:90" x14ac:dyDescent="0.2">
      <c r="A25" s="3" t="s">
        <v>83</v>
      </c>
      <c r="B25" s="260"/>
      <c r="K25" s="262"/>
      <c r="L25" s="260"/>
      <c r="U25" s="262"/>
      <c r="V25" s="260"/>
      <c r="AF25" s="260"/>
      <c r="AO25" s="262"/>
      <c r="AY25" s="262"/>
      <c r="AZ25" s="260"/>
      <c r="BI25" s="262"/>
      <c r="BJ25" s="260"/>
      <c r="BS25" s="262"/>
      <c r="BT25" s="260"/>
      <c r="CD25" s="260"/>
      <c r="CL25" s="518"/>
    </row>
    <row r="26" spans="1:90" s="141" customFormat="1" x14ac:dyDescent="0.2">
      <c r="A26" s="330" t="s">
        <v>194</v>
      </c>
      <c r="B26" s="288"/>
      <c r="C26" s="289"/>
      <c r="D26" s="289"/>
      <c r="E26" s="289"/>
      <c r="F26" s="289"/>
      <c r="G26" s="289"/>
      <c r="H26" s="289"/>
      <c r="I26" s="289"/>
      <c r="J26" s="289"/>
      <c r="K26" s="292"/>
      <c r="L26" s="288"/>
      <c r="M26" s="289"/>
      <c r="N26" s="289"/>
      <c r="O26" s="289"/>
      <c r="P26" s="289"/>
      <c r="Q26" s="289"/>
      <c r="R26" s="289"/>
      <c r="S26" s="289"/>
      <c r="T26" s="289"/>
      <c r="U26" s="292"/>
      <c r="V26" s="288"/>
      <c r="W26" s="289"/>
      <c r="X26" s="289"/>
      <c r="Y26" s="289"/>
      <c r="Z26" s="289"/>
      <c r="AA26" s="289"/>
      <c r="AB26" s="289"/>
      <c r="AC26" s="289"/>
      <c r="AD26" s="289"/>
      <c r="AE26" s="289"/>
      <c r="AF26" s="288"/>
      <c r="AG26" s="289"/>
      <c r="AH26" s="291"/>
      <c r="AI26" s="291"/>
      <c r="AJ26" s="291"/>
      <c r="AK26" s="291"/>
      <c r="AL26" s="382" t="s">
        <v>955</v>
      </c>
      <c r="AM26" s="291"/>
      <c r="AN26" s="291"/>
      <c r="AO26" s="290"/>
      <c r="AP26" s="291"/>
      <c r="AQ26" s="291"/>
      <c r="AR26" s="300"/>
      <c r="AS26" s="300"/>
      <c r="AT26" s="300"/>
      <c r="AU26" s="300"/>
      <c r="AV26" s="300"/>
      <c r="AW26" s="300"/>
      <c r="AX26" s="300"/>
      <c r="AY26" s="303"/>
      <c r="AZ26" s="383" t="s">
        <v>303</v>
      </c>
      <c r="BA26" s="300"/>
      <c r="BB26" s="300"/>
      <c r="BC26" s="300"/>
      <c r="BD26" s="300"/>
      <c r="BE26" s="300"/>
      <c r="BF26" s="300"/>
      <c r="BG26" s="300"/>
      <c r="BH26" s="300"/>
      <c r="BI26" s="303"/>
      <c r="BJ26" s="302"/>
      <c r="BK26" s="333"/>
      <c r="BL26" s="333"/>
      <c r="BM26" s="289"/>
      <c r="BN26" s="289"/>
      <c r="BO26" s="289"/>
      <c r="BP26" s="289"/>
      <c r="BQ26" s="289"/>
      <c r="BR26" s="289"/>
      <c r="BS26" s="292"/>
      <c r="BT26" s="288"/>
      <c r="BU26" s="289"/>
      <c r="BV26" s="289"/>
      <c r="BW26" s="289"/>
      <c r="BX26" s="289"/>
      <c r="BY26" s="289"/>
      <c r="BZ26" s="289"/>
      <c r="CA26" s="289"/>
      <c r="CB26" s="289"/>
      <c r="CC26" s="289"/>
      <c r="CD26" s="288"/>
      <c r="CE26" s="289"/>
      <c r="CF26" s="289"/>
      <c r="CG26" s="289"/>
      <c r="CH26" s="289"/>
      <c r="CI26" s="289"/>
      <c r="CJ26" s="289"/>
      <c r="CK26" s="289"/>
      <c r="CL26" s="517"/>
    </row>
    <row r="27" spans="1:90" s="142" customFormat="1" x14ac:dyDescent="0.2">
      <c r="A27" s="155" t="s">
        <v>112</v>
      </c>
      <c r="B27" s="306"/>
      <c r="C27" s="307"/>
      <c r="D27" s="307"/>
      <c r="E27" s="307"/>
      <c r="F27" s="307"/>
      <c r="G27" s="307"/>
      <c r="H27" s="307"/>
      <c r="I27" s="307"/>
      <c r="J27" s="307"/>
      <c r="K27" s="310"/>
      <c r="L27" s="306"/>
      <c r="M27" s="307"/>
      <c r="N27" s="307"/>
      <c r="O27" s="307"/>
      <c r="P27" s="307"/>
      <c r="Q27" s="307"/>
      <c r="R27" s="307"/>
      <c r="S27" s="307"/>
      <c r="T27" s="307"/>
      <c r="U27" s="310"/>
      <c r="V27" s="306"/>
      <c r="W27" s="307"/>
      <c r="X27" s="307"/>
      <c r="Y27" s="307"/>
      <c r="Z27" s="307"/>
      <c r="AA27" s="307"/>
      <c r="AB27" s="307"/>
      <c r="AC27" s="307"/>
      <c r="AD27" s="307"/>
      <c r="AE27" s="307"/>
      <c r="AF27" s="306"/>
      <c r="AG27" s="307"/>
      <c r="AH27" s="307"/>
      <c r="AI27" s="307"/>
      <c r="AJ27" s="307"/>
      <c r="AK27" s="307"/>
      <c r="AL27" s="307"/>
      <c r="AM27" s="307"/>
      <c r="AN27" s="307"/>
      <c r="AO27" s="310"/>
      <c r="AP27" s="307"/>
      <c r="AQ27" s="307"/>
      <c r="AR27" s="307"/>
      <c r="AS27" s="307"/>
      <c r="AT27" s="307"/>
      <c r="AU27" s="307"/>
      <c r="AV27" s="307"/>
      <c r="AW27" s="307"/>
      <c r="AX27" s="307"/>
      <c r="AY27" s="310"/>
      <c r="AZ27" s="306"/>
      <c r="BA27" s="307"/>
      <c r="BB27" s="307"/>
      <c r="BC27" s="307"/>
      <c r="BD27" s="307"/>
      <c r="BE27" s="307"/>
      <c r="BF27" s="307"/>
      <c r="BG27" s="307"/>
      <c r="BH27" s="307"/>
      <c r="BI27" s="390"/>
      <c r="BJ27" s="306"/>
      <c r="BK27" s="307"/>
      <c r="BL27" s="307"/>
      <c r="BM27" s="307"/>
      <c r="BN27" s="307"/>
      <c r="BO27" s="307"/>
      <c r="BP27" s="307"/>
      <c r="BQ27" s="307"/>
      <c r="BR27" s="307"/>
      <c r="BS27" s="309"/>
      <c r="BT27" s="351" t="s">
        <v>174</v>
      </c>
      <c r="BU27" s="308"/>
      <c r="BV27" s="308"/>
      <c r="BW27" s="308"/>
      <c r="BX27" s="308"/>
      <c r="BY27" s="308"/>
      <c r="BZ27" s="308"/>
      <c r="CA27" s="308"/>
      <c r="CB27" s="307"/>
      <c r="CC27" s="307"/>
      <c r="CD27" s="306"/>
      <c r="CE27" s="307"/>
      <c r="CF27" s="307"/>
      <c r="CG27" s="307"/>
      <c r="CH27" s="307"/>
      <c r="CI27" s="307"/>
      <c r="CJ27" s="307"/>
      <c r="CK27" s="307"/>
      <c r="CL27" s="516"/>
    </row>
    <row r="28" spans="1:90" s="405" customFormat="1" x14ac:dyDescent="0.2">
      <c r="A28" s="403" t="s">
        <v>84</v>
      </c>
      <c r="B28" s="407"/>
      <c r="K28" s="406"/>
      <c r="L28" s="407"/>
      <c r="U28" s="406"/>
      <c r="V28" s="407"/>
      <c r="AF28" s="407"/>
      <c r="AO28" s="429"/>
      <c r="AY28" s="406"/>
      <c r="AZ28" s="407"/>
      <c r="BI28" s="408"/>
      <c r="BJ28" s="407"/>
      <c r="BK28" s="428"/>
      <c r="BS28" s="406"/>
      <c r="BT28" s="407"/>
      <c r="CD28" s="407"/>
      <c r="CL28" s="519"/>
    </row>
    <row r="29" spans="1:90" ht="12" thickBot="1" x14ac:dyDescent="0.25">
      <c r="A29" s="3" t="s">
        <v>114</v>
      </c>
      <c r="B29" s="396"/>
      <c r="C29" s="394"/>
      <c r="D29" s="394"/>
      <c r="E29" s="394"/>
      <c r="F29" s="394"/>
      <c r="G29" s="394"/>
      <c r="H29" s="394"/>
      <c r="I29" s="394"/>
      <c r="J29" s="394"/>
      <c r="K29" s="395"/>
      <c r="L29" s="396"/>
      <c r="M29" s="394"/>
      <c r="N29" s="394"/>
      <c r="O29" s="394"/>
      <c r="P29" s="394"/>
      <c r="Q29" s="394"/>
      <c r="R29" s="394"/>
      <c r="S29" s="394"/>
      <c r="T29" s="394"/>
      <c r="U29" s="395"/>
      <c r="V29" s="396"/>
      <c r="W29" s="394"/>
      <c r="X29" s="394"/>
      <c r="Y29" s="394"/>
      <c r="Z29" s="394"/>
      <c r="AA29" s="394"/>
      <c r="AB29" s="394"/>
      <c r="AC29" s="394"/>
      <c r="AD29" s="394"/>
      <c r="AE29" s="394"/>
      <c r="AF29" s="396"/>
      <c r="AG29" s="394"/>
      <c r="AH29" s="394"/>
      <c r="AI29" s="394"/>
      <c r="AJ29" s="394"/>
      <c r="AK29" s="394"/>
      <c r="AL29" s="394"/>
      <c r="AM29" s="394"/>
      <c r="AN29" s="394"/>
      <c r="AO29" s="395"/>
      <c r="AP29" s="394"/>
      <c r="AQ29" s="394"/>
      <c r="AR29" s="394"/>
      <c r="AS29" s="394"/>
      <c r="AT29" s="394"/>
      <c r="AU29" s="394"/>
      <c r="AV29" s="394"/>
      <c r="AW29" s="394"/>
      <c r="AX29" s="394"/>
      <c r="AY29" s="395"/>
      <c r="AZ29" s="396"/>
      <c r="BA29" s="394"/>
      <c r="BB29" s="394"/>
      <c r="BC29" s="394"/>
      <c r="BD29" s="394"/>
      <c r="BE29" s="394"/>
      <c r="BF29" s="394"/>
      <c r="BG29" s="394"/>
      <c r="BH29" s="394"/>
      <c r="BI29" s="395"/>
      <c r="BJ29" s="396"/>
      <c r="BK29" s="394"/>
      <c r="BL29" s="394"/>
      <c r="BM29" s="394"/>
      <c r="BN29" s="394"/>
      <c r="BO29" s="394"/>
      <c r="BP29" s="394"/>
      <c r="BQ29" s="394"/>
      <c r="BR29" s="394"/>
      <c r="BS29" s="395"/>
      <c r="BT29" s="396"/>
      <c r="BU29" s="394"/>
      <c r="BV29" s="394"/>
      <c r="BW29" s="394"/>
      <c r="BX29" s="394"/>
      <c r="BY29" s="394"/>
      <c r="BZ29" s="394"/>
      <c r="CA29" s="394"/>
      <c r="CB29" s="394"/>
      <c r="CC29" s="394"/>
      <c r="CD29" s="396"/>
      <c r="CE29" s="394"/>
      <c r="CF29" s="394"/>
      <c r="CG29" s="394"/>
      <c r="CH29" s="394"/>
      <c r="CI29" s="394"/>
      <c r="CJ29" s="394"/>
      <c r="CK29" s="394"/>
      <c r="CL29" s="520"/>
    </row>
    <row r="30" spans="1:90" x14ac:dyDescent="0.2">
      <c r="A30" s="13" t="s">
        <v>14</v>
      </c>
      <c r="B30" s="26"/>
      <c r="C30" s="21"/>
      <c r="D30" s="21"/>
      <c r="E30" s="21"/>
      <c r="F30" s="21"/>
      <c r="G30" s="21"/>
      <c r="H30" s="21"/>
      <c r="I30" s="21"/>
      <c r="J30" s="21"/>
      <c r="K30" s="22"/>
      <c r="L30" s="26"/>
      <c r="M30" s="21"/>
      <c r="N30" s="21"/>
      <c r="O30" s="21"/>
      <c r="P30" s="21"/>
      <c r="Q30" s="21"/>
      <c r="R30" s="21"/>
      <c r="S30" s="21"/>
      <c r="T30" s="21"/>
      <c r="U30" s="22"/>
      <c r="V30" s="26"/>
      <c r="W30" s="21"/>
      <c r="X30" s="21"/>
      <c r="Y30" s="21"/>
      <c r="Z30" s="21"/>
      <c r="AA30" s="21"/>
      <c r="AB30" s="21"/>
      <c r="AC30" s="21"/>
      <c r="AD30" s="21"/>
      <c r="AE30" s="21"/>
      <c r="AF30" s="26"/>
      <c r="AG30" s="21"/>
      <c r="AH30" s="21"/>
      <c r="AI30" s="21"/>
      <c r="AJ30" s="21"/>
      <c r="AK30" s="21"/>
      <c r="AL30" s="21"/>
      <c r="AM30" s="21"/>
      <c r="AN30" s="21"/>
      <c r="AO30" s="22"/>
      <c r="AP30" s="21"/>
      <c r="AQ30" s="21"/>
      <c r="AR30" s="21"/>
      <c r="AS30" s="21"/>
      <c r="AT30" s="21"/>
      <c r="AU30" s="21"/>
      <c r="AV30" s="21"/>
      <c r="AW30" s="21"/>
      <c r="AX30" s="21"/>
      <c r="AY30" s="22"/>
      <c r="AZ30" s="26"/>
      <c r="BA30" s="21"/>
      <c r="BB30" s="21"/>
      <c r="BC30" s="21"/>
      <c r="BD30" s="21"/>
      <c r="BE30" s="21"/>
      <c r="BF30" s="21"/>
      <c r="BG30" s="21"/>
      <c r="BH30" s="21"/>
      <c r="BI30" s="22"/>
      <c r="BJ30" s="26"/>
      <c r="BK30" s="21"/>
      <c r="BL30" s="21"/>
      <c r="BM30" s="21"/>
      <c r="BN30" s="21"/>
      <c r="BO30" s="21"/>
      <c r="BP30" s="21"/>
      <c r="BQ30" s="21"/>
      <c r="BR30" s="21"/>
      <c r="BS30" s="22"/>
      <c r="BT30" s="26"/>
      <c r="BU30" s="21"/>
      <c r="BV30" s="21"/>
      <c r="BW30" s="21"/>
      <c r="BX30" s="21"/>
      <c r="BY30" s="21"/>
      <c r="BZ30" s="21"/>
      <c r="CA30" s="21"/>
      <c r="CB30" s="21"/>
      <c r="CC30" s="21"/>
      <c r="CD30" s="26"/>
      <c r="CE30" s="21"/>
      <c r="CF30" s="21"/>
      <c r="CG30" s="21"/>
      <c r="CH30" s="21"/>
      <c r="CI30" s="21"/>
      <c r="CJ30" s="21"/>
      <c r="CK30" s="21"/>
      <c r="CL30" s="514"/>
    </row>
    <row r="31" spans="1:90" x14ac:dyDescent="0.2">
      <c r="A31" s="13" t="s">
        <v>15</v>
      </c>
      <c r="B31" s="16"/>
      <c r="C31" s="14"/>
      <c r="D31" s="14"/>
      <c r="E31" s="14"/>
      <c r="F31" s="14"/>
      <c r="G31" s="14"/>
      <c r="H31" s="14"/>
      <c r="I31" s="14"/>
      <c r="J31" s="14"/>
      <c r="K31" s="15"/>
      <c r="L31" s="16"/>
      <c r="M31" s="14"/>
      <c r="N31" s="14"/>
      <c r="O31" s="14"/>
      <c r="P31" s="14"/>
      <c r="Q31" s="14"/>
      <c r="R31" s="14"/>
      <c r="S31" s="14"/>
      <c r="T31" s="14"/>
      <c r="U31" s="15"/>
      <c r="V31" s="16"/>
      <c r="W31" s="14"/>
      <c r="X31" s="14"/>
      <c r="Y31" s="14"/>
      <c r="Z31" s="14"/>
      <c r="AA31" s="14"/>
      <c r="AB31" s="14"/>
      <c r="AC31" s="14"/>
      <c r="AD31" s="14"/>
      <c r="AE31" s="14"/>
      <c r="AF31" s="16"/>
      <c r="AG31" s="14"/>
      <c r="AH31" s="14"/>
      <c r="AI31" s="14"/>
      <c r="AJ31" s="14"/>
      <c r="AK31" s="14"/>
      <c r="AL31" s="14"/>
      <c r="AM31" s="14"/>
      <c r="AN31" s="14"/>
      <c r="AO31" s="15"/>
      <c r="AP31" s="14"/>
      <c r="AQ31" s="29"/>
      <c r="AR31" s="14"/>
      <c r="AS31" s="14"/>
      <c r="AT31" s="14"/>
      <c r="AU31" s="14"/>
      <c r="AV31" s="14"/>
      <c r="AW31" s="14"/>
      <c r="AX31" s="14"/>
      <c r="AY31" s="15"/>
      <c r="AZ31" s="16"/>
      <c r="BA31" s="14"/>
      <c r="BB31" s="14"/>
      <c r="BC31" s="14"/>
      <c r="BD31" s="14"/>
      <c r="BE31" s="14"/>
      <c r="BF31" s="14"/>
      <c r="BG31" s="14"/>
      <c r="BH31" s="14"/>
      <c r="BI31" s="15"/>
      <c r="BJ31" s="16"/>
      <c r="BK31" s="14"/>
      <c r="BL31" s="14"/>
      <c r="BM31" s="14"/>
      <c r="BN31" s="14"/>
      <c r="BO31" s="14"/>
      <c r="BP31" s="14"/>
      <c r="BQ31" s="14"/>
      <c r="BR31" s="14"/>
      <c r="BS31" s="15"/>
      <c r="BT31" s="16"/>
      <c r="BU31" s="14"/>
      <c r="BV31" s="14"/>
      <c r="BW31" s="14"/>
      <c r="BX31" s="14"/>
      <c r="BY31" s="14"/>
      <c r="BZ31" s="14"/>
      <c r="CA31" s="14"/>
      <c r="CB31" s="14"/>
      <c r="CC31" s="14"/>
      <c r="CD31" s="16"/>
      <c r="CE31" s="14"/>
      <c r="CF31" s="14"/>
      <c r="CG31" s="14"/>
      <c r="CH31" s="14"/>
      <c r="CI31" s="14"/>
      <c r="CJ31" s="14"/>
      <c r="CK31" s="14"/>
      <c r="CL31" s="515"/>
    </row>
    <row r="32" spans="1:90" x14ac:dyDescent="0.2">
      <c r="A32" s="13" t="s">
        <v>16</v>
      </c>
      <c r="B32" s="16"/>
      <c r="C32" s="14"/>
      <c r="D32" s="14"/>
      <c r="E32" s="14"/>
      <c r="F32" s="129"/>
      <c r="G32" s="14"/>
      <c r="H32" s="14"/>
      <c r="I32" s="14"/>
      <c r="J32" s="14"/>
      <c r="K32" s="139"/>
      <c r="L32" s="16"/>
      <c r="M32" s="14"/>
      <c r="N32" s="14"/>
      <c r="O32" s="14"/>
      <c r="P32" s="14"/>
      <c r="Q32" s="14"/>
      <c r="R32" s="14"/>
      <c r="S32" s="14"/>
      <c r="T32" s="14"/>
      <c r="U32" s="15"/>
      <c r="V32" s="16"/>
      <c r="W32" s="14"/>
      <c r="X32" s="14"/>
      <c r="Y32" s="14"/>
      <c r="Z32" s="14"/>
      <c r="AA32" s="14"/>
      <c r="AB32" s="14"/>
      <c r="AC32" s="14"/>
      <c r="AD32" s="14"/>
      <c r="AE32" s="14"/>
      <c r="AF32" s="16"/>
      <c r="AG32" s="14"/>
      <c r="AH32" s="14"/>
      <c r="AI32" s="14"/>
      <c r="AJ32" s="120"/>
      <c r="AK32" s="14"/>
      <c r="AL32" s="14"/>
      <c r="AM32" s="14"/>
      <c r="AN32" s="14"/>
      <c r="AO32" s="15"/>
      <c r="AP32" s="29"/>
      <c r="AQ32" s="29"/>
      <c r="AR32" s="29"/>
      <c r="AS32" s="14"/>
      <c r="AT32" s="14"/>
      <c r="AU32" s="14"/>
      <c r="AV32" s="14"/>
      <c r="AW32" s="14"/>
      <c r="AX32" s="14"/>
      <c r="AY32" s="15"/>
      <c r="AZ32" s="16"/>
      <c r="BA32" s="14"/>
      <c r="BB32" s="14"/>
      <c r="BC32" s="14"/>
      <c r="BD32" s="14"/>
      <c r="BE32" s="14"/>
      <c r="BF32" s="14"/>
      <c r="BG32" s="14"/>
      <c r="BH32" s="14"/>
      <c r="BI32" s="15"/>
      <c r="BJ32" s="16"/>
      <c r="BK32" s="14"/>
      <c r="BL32" s="14"/>
      <c r="BM32" s="14"/>
      <c r="BN32" s="14"/>
      <c r="BO32" s="14"/>
      <c r="BP32" s="14"/>
      <c r="BQ32" s="14"/>
      <c r="BR32" s="14"/>
      <c r="BS32" s="15"/>
      <c r="BT32" s="16"/>
      <c r="BU32" s="14"/>
      <c r="BV32" s="14"/>
      <c r="BW32" s="14"/>
      <c r="BX32" s="14"/>
      <c r="BY32" s="14"/>
      <c r="BZ32" s="14"/>
      <c r="CA32" s="14"/>
      <c r="CB32" s="14"/>
      <c r="CC32" s="14"/>
      <c r="CD32" s="16"/>
      <c r="CE32" s="14"/>
      <c r="CF32" s="14"/>
      <c r="CG32" s="14"/>
      <c r="CH32" s="14"/>
      <c r="CI32" s="14"/>
      <c r="CJ32" s="14"/>
      <c r="CK32" s="14"/>
      <c r="CL32" s="515"/>
    </row>
    <row r="33" spans="1:90" x14ac:dyDescent="0.2">
      <c r="A33" s="17" t="s">
        <v>256</v>
      </c>
      <c r="B33" s="114"/>
      <c r="C33" s="112"/>
      <c r="D33" s="112"/>
      <c r="E33" s="112"/>
      <c r="F33" s="164"/>
      <c r="G33" s="112"/>
      <c r="H33" s="112"/>
      <c r="I33" s="112"/>
      <c r="J33" s="112"/>
      <c r="K33" s="207"/>
      <c r="L33" s="114"/>
      <c r="M33" s="112"/>
      <c r="N33" s="112"/>
      <c r="O33" s="112"/>
      <c r="P33" s="112"/>
      <c r="Q33" s="112"/>
      <c r="R33" s="112"/>
      <c r="S33" s="112"/>
      <c r="T33" s="112"/>
      <c r="U33" s="113"/>
      <c r="V33" s="114"/>
      <c r="W33" s="112"/>
      <c r="X33" s="112"/>
      <c r="Y33" s="112"/>
      <c r="Z33" s="112"/>
      <c r="AA33" s="112"/>
      <c r="AB33" s="112"/>
      <c r="AC33" s="112"/>
      <c r="AD33" s="112"/>
      <c r="AE33" s="112"/>
      <c r="AF33" s="114"/>
      <c r="AG33" s="112"/>
      <c r="AH33" s="112"/>
      <c r="AI33" s="112"/>
      <c r="AJ33" s="149"/>
      <c r="AK33" s="112"/>
      <c r="AL33" s="112"/>
      <c r="AM33" s="112"/>
      <c r="AN33" s="112"/>
      <c r="AO33" s="113"/>
      <c r="AP33" s="116"/>
      <c r="AQ33" s="116"/>
      <c r="AR33" s="116"/>
      <c r="AS33" s="112"/>
      <c r="AT33" s="112"/>
      <c r="AU33" s="112"/>
      <c r="AV33" s="112"/>
      <c r="AW33" s="112"/>
      <c r="AX33" s="112"/>
      <c r="AY33" s="113"/>
      <c r="AZ33" s="114"/>
      <c r="BA33" s="112"/>
      <c r="BB33" s="112"/>
      <c r="BC33" s="112"/>
      <c r="BD33" s="112"/>
      <c r="BE33" s="112"/>
      <c r="BF33" s="112"/>
      <c r="BG33" s="112"/>
      <c r="BH33" s="112"/>
      <c r="BI33" s="113"/>
      <c r="BJ33" s="114"/>
      <c r="BK33" s="112"/>
      <c r="BL33" s="112"/>
      <c r="BM33" s="112"/>
      <c r="BN33" s="112"/>
      <c r="BO33" s="112"/>
      <c r="BP33" s="112"/>
      <c r="BQ33" s="112"/>
      <c r="BR33" s="112"/>
      <c r="BS33" s="113"/>
      <c r="BT33" s="114"/>
      <c r="BU33" s="112"/>
      <c r="BV33" s="112"/>
      <c r="BW33" s="112"/>
      <c r="BX33" s="112"/>
      <c r="BY33" s="112"/>
      <c r="BZ33" s="112"/>
      <c r="CA33" s="112"/>
      <c r="CB33" s="112"/>
      <c r="CC33" s="112"/>
      <c r="CD33" s="114"/>
      <c r="CE33" s="112"/>
      <c r="CF33" s="112"/>
      <c r="CG33" s="112"/>
      <c r="CH33" s="112"/>
      <c r="CI33" s="112"/>
      <c r="CJ33" s="112"/>
      <c r="CK33" s="112"/>
      <c r="CL33" s="521"/>
    </row>
    <row r="34" spans="1:90" ht="12" thickBot="1" x14ac:dyDescent="0.25">
      <c r="A34" s="17" t="s">
        <v>116</v>
      </c>
      <c r="B34" s="20"/>
      <c r="C34" s="18"/>
      <c r="D34" s="18"/>
      <c r="E34" s="18"/>
      <c r="F34" s="18"/>
      <c r="G34" s="18"/>
      <c r="H34" s="18"/>
      <c r="I34" s="18"/>
      <c r="J34" s="18"/>
      <c r="K34" s="19"/>
      <c r="L34" s="20"/>
      <c r="M34" s="18"/>
      <c r="N34" s="18"/>
      <c r="O34" s="18"/>
      <c r="P34" s="18"/>
      <c r="Q34" s="18"/>
      <c r="R34" s="18"/>
      <c r="S34" s="18"/>
      <c r="T34" s="18"/>
      <c r="U34" s="19"/>
      <c r="V34" s="20"/>
      <c r="W34" s="18"/>
      <c r="X34" s="18"/>
      <c r="Y34" s="18"/>
      <c r="Z34" s="18"/>
      <c r="AA34" s="18"/>
      <c r="AB34" s="18"/>
      <c r="AC34" s="18"/>
      <c r="AD34" s="18"/>
      <c r="AE34" s="18"/>
      <c r="AF34" s="20"/>
      <c r="AG34" s="18"/>
      <c r="AH34" s="18"/>
      <c r="AI34" s="18"/>
      <c r="AJ34" s="18"/>
      <c r="AK34" s="18"/>
      <c r="AL34" s="18"/>
      <c r="AM34" s="18"/>
      <c r="AN34" s="18"/>
      <c r="AO34" s="19"/>
      <c r="AP34" s="18"/>
      <c r="AQ34" s="18"/>
      <c r="AR34" s="18"/>
      <c r="AS34" s="18"/>
      <c r="AT34" s="18"/>
      <c r="AU34" s="18"/>
      <c r="AV34" s="18"/>
      <c r="AW34" s="18"/>
      <c r="AX34" s="18"/>
      <c r="AY34" s="19"/>
      <c r="AZ34" s="20"/>
      <c r="BA34" s="18"/>
      <c r="BB34" s="18"/>
      <c r="BC34" s="18"/>
      <c r="BD34" s="18"/>
      <c r="BE34" s="18"/>
      <c r="BF34" s="18"/>
      <c r="BG34" s="18"/>
      <c r="BH34" s="18"/>
      <c r="BI34" s="19"/>
      <c r="BJ34" s="20"/>
      <c r="BK34" s="18"/>
      <c r="BL34" s="18"/>
      <c r="BM34" s="18"/>
      <c r="BN34" s="18"/>
      <c r="BO34" s="18"/>
      <c r="BP34" s="18"/>
      <c r="BQ34" s="18"/>
      <c r="BR34" s="18"/>
      <c r="BS34" s="19"/>
      <c r="BT34" s="20"/>
      <c r="BU34" s="18"/>
      <c r="BV34" s="18"/>
      <c r="BW34" s="18"/>
      <c r="BX34" s="18"/>
      <c r="BY34" s="18"/>
      <c r="BZ34" s="18"/>
      <c r="CA34" s="18"/>
      <c r="CB34" s="18"/>
      <c r="CC34" s="18"/>
      <c r="CD34" s="20"/>
      <c r="CE34" s="18"/>
      <c r="CF34" s="18"/>
      <c r="CG34" s="18"/>
      <c r="CH34" s="18"/>
      <c r="CI34" s="18"/>
      <c r="CJ34" s="18"/>
      <c r="CK34" s="18"/>
      <c r="CL34" s="522"/>
    </row>
    <row r="36" spans="1:90" ht="16.5" x14ac:dyDescent="0.2">
      <c r="A36" s="1" t="s">
        <v>24</v>
      </c>
      <c r="B36" s="11">
        <v>0</v>
      </c>
      <c r="C36" s="11">
        <v>10</v>
      </c>
      <c r="D36" s="11">
        <v>20</v>
      </c>
      <c r="E36" s="11">
        <v>30</v>
      </c>
      <c r="F36" s="11">
        <v>40</v>
      </c>
      <c r="G36" s="11">
        <v>50</v>
      </c>
      <c r="H36" s="11">
        <v>60</v>
      </c>
      <c r="I36" s="11">
        <v>70</v>
      </c>
      <c r="J36" s="11">
        <v>80</v>
      </c>
      <c r="K36" s="11">
        <v>90</v>
      </c>
      <c r="L36" s="11">
        <v>100</v>
      </c>
      <c r="M36" s="11">
        <v>110</v>
      </c>
      <c r="N36" s="11">
        <v>120</v>
      </c>
      <c r="O36" s="11">
        <v>130</v>
      </c>
      <c r="P36" s="11">
        <v>140</v>
      </c>
      <c r="Q36" s="11">
        <v>150</v>
      </c>
      <c r="R36" s="11">
        <v>160</v>
      </c>
      <c r="S36" s="11">
        <v>170</v>
      </c>
      <c r="T36" s="11">
        <v>180</v>
      </c>
      <c r="U36" s="11">
        <v>190</v>
      </c>
      <c r="V36" s="11">
        <v>200</v>
      </c>
      <c r="W36" s="11">
        <v>210</v>
      </c>
      <c r="X36" s="11">
        <v>220</v>
      </c>
      <c r="Y36" s="11">
        <v>230</v>
      </c>
      <c r="Z36" s="11">
        <v>240</v>
      </c>
      <c r="AA36" s="11">
        <v>250</v>
      </c>
      <c r="AB36" s="11">
        <v>260</v>
      </c>
      <c r="AC36" s="11">
        <v>270</v>
      </c>
      <c r="AD36" s="11">
        <v>280</v>
      </c>
      <c r="AE36" s="11">
        <v>290</v>
      </c>
      <c r="AF36" s="11">
        <v>300</v>
      </c>
      <c r="AG36" s="11">
        <v>310</v>
      </c>
      <c r="AH36" s="11">
        <v>320</v>
      </c>
      <c r="AI36" s="11">
        <v>330</v>
      </c>
      <c r="AJ36" s="11">
        <v>340</v>
      </c>
      <c r="AK36" s="11">
        <v>350</v>
      </c>
      <c r="AL36" s="11">
        <v>360</v>
      </c>
      <c r="AM36" s="11">
        <v>370</v>
      </c>
      <c r="AN36" s="11">
        <v>380</v>
      </c>
      <c r="AO36" s="11">
        <v>390</v>
      </c>
      <c r="AP36" s="11">
        <v>400</v>
      </c>
      <c r="AQ36" s="11">
        <v>410</v>
      </c>
      <c r="AR36" s="11">
        <v>420</v>
      </c>
      <c r="AS36" s="11">
        <v>430</v>
      </c>
      <c r="AT36" s="11">
        <v>440</v>
      </c>
      <c r="AU36" s="11">
        <v>450</v>
      </c>
      <c r="AV36" s="11">
        <v>460</v>
      </c>
      <c r="AW36" s="11">
        <v>470</v>
      </c>
      <c r="AX36" s="11">
        <v>480</v>
      </c>
      <c r="AY36" s="11">
        <v>490</v>
      </c>
      <c r="AZ36" s="11">
        <v>500</v>
      </c>
      <c r="BA36" s="11">
        <v>510</v>
      </c>
      <c r="BB36" s="11">
        <v>520</v>
      </c>
      <c r="BC36" s="11">
        <v>530</v>
      </c>
      <c r="BD36" s="11">
        <v>540</v>
      </c>
      <c r="BE36" s="11">
        <v>550</v>
      </c>
      <c r="BF36" s="11">
        <v>560</v>
      </c>
      <c r="BG36" s="11">
        <v>570</v>
      </c>
      <c r="BH36" s="11">
        <v>580</v>
      </c>
      <c r="BI36" s="11">
        <v>590</v>
      </c>
      <c r="BJ36" s="11">
        <v>600</v>
      </c>
      <c r="BK36" s="11">
        <v>610</v>
      </c>
      <c r="BL36" s="11">
        <v>620</v>
      </c>
      <c r="BM36" s="11">
        <v>630</v>
      </c>
      <c r="BN36" s="11">
        <v>640</v>
      </c>
      <c r="BO36" s="11">
        <v>650</v>
      </c>
      <c r="BP36" s="11">
        <v>660</v>
      </c>
      <c r="BQ36" s="11">
        <v>670</v>
      </c>
      <c r="BR36" s="11">
        <v>680</v>
      </c>
      <c r="BS36" s="11">
        <v>690</v>
      </c>
      <c r="BT36" s="11">
        <v>700</v>
      </c>
      <c r="BU36" s="11">
        <v>710</v>
      </c>
      <c r="BV36" s="11">
        <v>720</v>
      </c>
      <c r="BW36" s="11">
        <v>730</v>
      </c>
      <c r="BX36" s="11">
        <v>740</v>
      </c>
      <c r="BY36" s="11">
        <v>750</v>
      </c>
      <c r="BZ36" s="11">
        <v>760</v>
      </c>
      <c r="CA36" s="11">
        <v>770</v>
      </c>
      <c r="CB36" s="11">
        <v>780</v>
      </c>
      <c r="CC36" s="11">
        <v>790</v>
      </c>
      <c r="CD36" s="11">
        <v>800</v>
      </c>
      <c r="CE36" s="11">
        <v>810</v>
      </c>
      <c r="CF36" s="11">
        <v>820</v>
      </c>
      <c r="CG36" s="11">
        <v>830</v>
      </c>
      <c r="CH36" s="11">
        <v>840</v>
      </c>
      <c r="CI36" s="11">
        <v>850</v>
      </c>
      <c r="CJ36" s="11">
        <v>860</v>
      </c>
      <c r="CK36" s="11">
        <v>870</v>
      </c>
      <c r="CL36" s="11">
        <v>880</v>
      </c>
    </row>
    <row r="37" spans="1:90" ht="20.25" x14ac:dyDescent="0.2">
      <c r="A37" s="1" t="s">
        <v>57</v>
      </c>
      <c r="B37" s="11">
        <f>B36+1776</f>
        <v>1776</v>
      </c>
      <c r="C37" s="11">
        <f t="shared" ref="C37:BN37" si="2">C36+1776</f>
        <v>1786</v>
      </c>
      <c r="D37" s="11">
        <f t="shared" si="2"/>
        <v>1796</v>
      </c>
      <c r="E37" s="11">
        <f t="shared" si="2"/>
        <v>1806</v>
      </c>
      <c r="F37" s="11">
        <f t="shared" si="2"/>
        <v>1816</v>
      </c>
      <c r="G37" s="11">
        <f t="shared" si="2"/>
        <v>1826</v>
      </c>
      <c r="H37" s="11">
        <f t="shared" si="2"/>
        <v>1836</v>
      </c>
      <c r="I37" s="11">
        <f t="shared" si="2"/>
        <v>1846</v>
      </c>
      <c r="J37" s="11">
        <f t="shared" si="2"/>
        <v>1856</v>
      </c>
      <c r="K37" s="11">
        <f t="shared" si="2"/>
        <v>1866</v>
      </c>
      <c r="L37" s="11">
        <f t="shared" si="2"/>
        <v>1876</v>
      </c>
      <c r="M37" s="11">
        <f t="shared" si="2"/>
        <v>1886</v>
      </c>
      <c r="N37" s="11">
        <f t="shared" si="2"/>
        <v>1896</v>
      </c>
      <c r="O37" s="11">
        <f t="shared" si="2"/>
        <v>1906</v>
      </c>
      <c r="P37" s="11">
        <f t="shared" si="2"/>
        <v>1916</v>
      </c>
      <c r="Q37" s="11">
        <f t="shared" si="2"/>
        <v>1926</v>
      </c>
      <c r="R37" s="11">
        <f t="shared" si="2"/>
        <v>1936</v>
      </c>
      <c r="S37" s="11">
        <f t="shared" si="2"/>
        <v>1946</v>
      </c>
      <c r="T37" s="11">
        <f t="shared" si="2"/>
        <v>1956</v>
      </c>
      <c r="U37" s="11">
        <f t="shared" si="2"/>
        <v>1966</v>
      </c>
      <c r="V37" s="11">
        <f t="shared" si="2"/>
        <v>1976</v>
      </c>
      <c r="W37" s="11">
        <f t="shared" si="2"/>
        <v>1986</v>
      </c>
      <c r="X37" s="11">
        <f t="shared" si="2"/>
        <v>1996</v>
      </c>
      <c r="Y37" s="11">
        <f t="shared" si="2"/>
        <v>2006</v>
      </c>
      <c r="Z37" s="11">
        <f t="shared" si="2"/>
        <v>2016</v>
      </c>
      <c r="AA37" s="11">
        <f t="shared" si="2"/>
        <v>2026</v>
      </c>
      <c r="AB37" s="11">
        <f t="shared" si="2"/>
        <v>2036</v>
      </c>
      <c r="AC37" s="11">
        <f t="shared" si="2"/>
        <v>2046</v>
      </c>
      <c r="AD37" s="11">
        <f t="shared" si="2"/>
        <v>2056</v>
      </c>
      <c r="AE37" s="11">
        <f t="shared" si="2"/>
        <v>2066</v>
      </c>
      <c r="AF37" s="11">
        <f t="shared" si="2"/>
        <v>2076</v>
      </c>
      <c r="AG37" s="11">
        <f t="shared" si="2"/>
        <v>2086</v>
      </c>
      <c r="AH37" s="11">
        <f t="shared" si="2"/>
        <v>2096</v>
      </c>
      <c r="AI37" s="11">
        <f t="shared" si="2"/>
        <v>2106</v>
      </c>
      <c r="AJ37" s="11">
        <f t="shared" si="2"/>
        <v>2116</v>
      </c>
      <c r="AK37" s="11">
        <f t="shared" si="2"/>
        <v>2126</v>
      </c>
      <c r="AL37" s="11">
        <f t="shared" si="2"/>
        <v>2136</v>
      </c>
      <c r="AM37" s="11">
        <f t="shared" si="2"/>
        <v>2146</v>
      </c>
      <c r="AN37" s="11">
        <f t="shared" si="2"/>
        <v>2156</v>
      </c>
      <c r="AO37" s="11">
        <f t="shared" si="2"/>
        <v>2166</v>
      </c>
      <c r="AP37" s="11">
        <f t="shared" si="2"/>
        <v>2176</v>
      </c>
      <c r="AQ37" s="11">
        <f t="shared" si="2"/>
        <v>2186</v>
      </c>
      <c r="AR37" s="11">
        <f t="shared" si="2"/>
        <v>2196</v>
      </c>
      <c r="AS37" s="11">
        <f t="shared" si="2"/>
        <v>2206</v>
      </c>
      <c r="AT37" s="11">
        <f t="shared" si="2"/>
        <v>2216</v>
      </c>
      <c r="AU37" s="11">
        <f t="shared" si="2"/>
        <v>2226</v>
      </c>
      <c r="AV37" s="11">
        <f t="shared" si="2"/>
        <v>2236</v>
      </c>
      <c r="AW37" s="11">
        <f t="shared" si="2"/>
        <v>2246</v>
      </c>
      <c r="AX37" s="11">
        <f t="shared" si="2"/>
        <v>2256</v>
      </c>
      <c r="AY37" s="11">
        <f t="shared" si="2"/>
        <v>2266</v>
      </c>
      <c r="AZ37" s="11">
        <f t="shared" si="2"/>
        <v>2276</v>
      </c>
      <c r="BA37" s="11">
        <f t="shared" si="2"/>
        <v>2286</v>
      </c>
      <c r="BB37" s="11">
        <f t="shared" si="2"/>
        <v>2296</v>
      </c>
      <c r="BC37" s="11">
        <f t="shared" si="2"/>
        <v>2306</v>
      </c>
      <c r="BD37" s="11">
        <f t="shared" si="2"/>
        <v>2316</v>
      </c>
      <c r="BE37" s="11">
        <f t="shared" si="2"/>
        <v>2326</v>
      </c>
      <c r="BF37" s="11">
        <f t="shared" si="2"/>
        <v>2336</v>
      </c>
      <c r="BG37" s="11">
        <f t="shared" si="2"/>
        <v>2346</v>
      </c>
      <c r="BH37" s="11">
        <f t="shared" si="2"/>
        <v>2356</v>
      </c>
      <c r="BI37" s="11">
        <f t="shared" si="2"/>
        <v>2366</v>
      </c>
      <c r="BJ37" s="11">
        <f t="shared" si="2"/>
        <v>2376</v>
      </c>
      <c r="BK37" s="11">
        <f t="shared" si="2"/>
        <v>2386</v>
      </c>
      <c r="BL37" s="11">
        <f t="shared" si="2"/>
        <v>2396</v>
      </c>
      <c r="BM37" s="11">
        <f t="shared" si="2"/>
        <v>2406</v>
      </c>
      <c r="BN37" s="11">
        <f t="shared" si="2"/>
        <v>2416</v>
      </c>
      <c r="BO37" s="11">
        <f t="shared" ref="BO37:CL37" si="3">BO36+1776</f>
        <v>2426</v>
      </c>
      <c r="BP37" s="11">
        <f t="shared" si="3"/>
        <v>2436</v>
      </c>
      <c r="BQ37" s="11">
        <f t="shared" si="3"/>
        <v>2446</v>
      </c>
      <c r="BR37" s="11">
        <f t="shared" si="3"/>
        <v>2456</v>
      </c>
      <c r="BS37" s="11">
        <f t="shared" si="3"/>
        <v>2466</v>
      </c>
      <c r="BT37" s="11">
        <f t="shared" si="3"/>
        <v>2476</v>
      </c>
      <c r="BU37" s="11">
        <f t="shared" si="3"/>
        <v>2486</v>
      </c>
      <c r="BV37" s="11">
        <f t="shared" si="3"/>
        <v>2496</v>
      </c>
      <c r="BW37" s="11">
        <f t="shared" si="3"/>
        <v>2506</v>
      </c>
      <c r="BX37" s="11">
        <f t="shared" si="3"/>
        <v>2516</v>
      </c>
      <c r="BY37" s="11">
        <f t="shared" si="3"/>
        <v>2526</v>
      </c>
      <c r="BZ37" s="11">
        <f t="shared" si="3"/>
        <v>2536</v>
      </c>
      <c r="CA37" s="11">
        <f t="shared" si="3"/>
        <v>2546</v>
      </c>
      <c r="CB37" s="11">
        <f t="shared" si="3"/>
        <v>2556</v>
      </c>
      <c r="CC37" s="11">
        <f t="shared" si="3"/>
        <v>2566</v>
      </c>
      <c r="CD37" s="11">
        <f t="shared" si="3"/>
        <v>2576</v>
      </c>
      <c r="CE37" s="11">
        <f t="shared" si="3"/>
        <v>2586</v>
      </c>
      <c r="CF37" s="11">
        <f t="shared" si="3"/>
        <v>2596</v>
      </c>
      <c r="CG37" s="11">
        <f t="shared" si="3"/>
        <v>2606</v>
      </c>
      <c r="CH37" s="11">
        <f t="shared" si="3"/>
        <v>2616</v>
      </c>
      <c r="CI37" s="11">
        <f t="shared" si="3"/>
        <v>2626</v>
      </c>
      <c r="CJ37" s="11">
        <f t="shared" si="3"/>
        <v>2636</v>
      </c>
      <c r="CK37" s="11">
        <f t="shared" si="3"/>
        <v>2646</v>
      </c>
      <c r="CL37" s="11">
        <f t="shared" si="3"/>
        <v>2656</v>
      </c>
    </row>
    <row r="38" spans="1:90" ht="20.25" x14ac:dyDescent="0.2">
      <c r="A38" s="1" t="s">
        <v>25</v>
      </c>
      <c r="B38" s="11">
        <f>'WA4'!$AY$37-B37</f>
        <v>8482</v>
      </c>
      <c r="C38" s="11">
        <f>'WA4'!$AY$37-C37</f>
        <v>8472</v>
      </c>
      <c r="D38" s="11">
        <f>'WA4'!$AY$37-D37</f>
        <v>8462</v>
      </c>
      <c r="E38" s="11">
        <f>'WA4'!$AY$37-E37</f>
        <v>8452</v>
      </c>
      <c r="F38" s="11">
        <f>'WA4'!$AY$37-F37</f>
        <v>8442</v>
      </c>
      <c r="G38" s="11">
        <f>'WA4'!$AY$37-G37</f>
        <v>8432</v>
      </c>
      <c r="H38" s="11">
        <f>'WA4'!$AY$37-H37</f>
        <v>8422</v>
      </c>
      <c r="I38" s="11">
        <f>'WA4'!$AY$37-I37</f>
        <v>8412</v>
      </c>
      <c r="J38" s="11">
        <f>'WA4'!$AY$37-J37</f>
        <v>8402</v>
      </c>
      <c r="K38" s="11">
        <f>'WA4'!$AY$37-K37</f>
        <v>8392</v>
      </c>
      <c r="L38" s="11">
        <f>'WA4'!$AY$37-L37</f>
        <v>8382</v>
      </c>
      <c r="M38" s="11">
        <f>'WA4'!$AY$37-M37</f>
        <v>8372</v>
      </c>
      <c r="N38" s="11">
        <f>'WA4'!$AY$37-N37</f>
        <v>8362</v>
      </c>
      <c r="O38" s="11">
        <f>'WA4'!$AY$37-O37</f>
        <v>8352</v>
      </c>
      <c r="P38" s="11">
        <f>'WA4'!$AY$37-P37</f>
        <v>8342</v>
      </c>
      <c r="Q38" s="11">
        <f>'WA4'!$AY$37-Q37</f>
        <v>8332</v>
      </c>
      <c r="R38" s="11">
        <f>'WA4'!$AY$37-R37</f>
        <v>8322</v>
      </c>
      <c r="S38" s="11">
        <f>'WA4'!$AY$37-S37</f>
        <v>8312</v>
      </c>
      <c r="T38" s="11">
        <f>'WA4'!$AY$37-T37</f>
        <v>8302</v>
      </c>
      <c r="U38" s="11">
        <f>'WA4'!$AY$37-U37</f>
        <v>8292</v>
      </c>
      <c r="V38" s="11">
        <f>'WA4'!$AY$37-V37</f>
        <v>8282</v>
      </c>
      <c r="W38" s="11">
        <f>'WA4'!$AY$37-W37</f>
        <v>8272</v>
      </c>
      <c r="X38" s="11">
        <f>'WA4'!$AY$37-X37</f>
        <v>8262</v>
      </c>
      <c r="Y38" s="11">
        <f>'WA4'!$AY$37-Y37</f>
        <v>8252</v>
      </c>
      <c r="Z38" s="11">
        <f>'WA4'!$AY$37-Z37</f>
        <v>8242</v>
      </c>
      <c r="AA38" s="11">
        <f>'WA4'!$AY$37-AA37</f>
        <v>8232</v>
      </c>
      <c r="AB38" s="11">
        <f>'WA4'!$AY$37-AB37</f>
        <v>8222</v>
      </c>
      <c r="AC38" s="11">
        <f>'WA4'!$AY$37-AC37</f>
        <v>8212</v>
      </c>
      <c r="AD38" s="11">
        <f>'WA4'!$AY$37-AD37</f>
        <v>8202</v>
      </c>
      <c r="AE38" s="11">
        <f>'WA4'!$AY$37-AE37</f>
        <v>8192</v>
      </c>
      <c r="AF38" s="11">
        <f>'WA4'!$AY$37-AF37</f>
        <v>8182</v>
      </c>
      <c r="AG38" s="11">
        <f>'WA4'!$AY$37-AG37</f>
        <v>8172</v>
      </c>
      <c r="AH38" s="11">
        <f>'WA4'!$AY$37-AH37</f>
        <v>8162</v>
      </c>
      <c r="AI38" s="11">
        <f>'WA4'!$AY$37-AI37</f>
        <v>8152</v>
      </c>
      <c r="AJ38" s="11">
        <f>'WA4'!$AY$37-AJ37</f>
        <v>8142</v>
      </c>
      <c r="AK38" s="11">
        <f>'WA4'!$AY$37-AK37</f>
        <v>8132</v>
      </c>
      <c r="AL38" s="11">
        <f>'WA4'!$AY$37-AL37</f>
        <v>8122</v>
      </c>
      <c r="AM38" s="11">
        <f>'WA4'!$AY$37-AM37</f>
        <v>8112</v>
      </c>
      <c r="AN38" s="11">
        <f>'WA4'!$AY$37-AN37</f>
        <v>8102</v>
      </c>
      <c r="AO38" s="11">
        <f>'WA4'!$AY$37-AO37</f>
        <v>8092</v>
      </c>
      <c r="AP38" s="11">
        <f>'WA4'!$AY$37-AP37</f>
        <v>8082</v>
      </c>
      <c r="AQ38" s="11">
        <f>'WA4'!$AY$37-AQ37</f>
        <v>8072</v>
      </c>
      <c r="AR38" s="11">
        <f>'WA4'!$AY$37-AR37</f>
        <v>8062</v>
      </c>
      <c r="AS38" s="11">
        <f>'WA4'!$AY$37-AS37</f>
        <v>8052</v>
      </c>
      <c r="AT38" s="11">
        <f>'WA4'!$AY$37-AT37</f>
        <v>8042</v>
      </c>
      <c r="AU38" s="11">
        <f>'WA4'!$AY$37-AU37</f>
        <v>8032</v>
      </c>
      <c r="AV38" s="11">
        <f>'WA4'!$AY$37-AV37</f>
        <v>8022</v>
      </c>
      <c r="AW38" s="11">
        <f>'WA4'!$AY$37-AW37</f>
        <v>8012</v>
      </c>
      <c r="AX38" s="11">
        <f>'WA4'!$AY$37-AX37</f>
        <v>8002</v>
      </c>
      <c r="AY38" s="11">
        <f>'WA4'!$AY$37-AY37</f>
        <v>7992</v>
      </c>
      <c r="AZ38" s="11">
        <f>'WA4'!$AY$37-AZ37</f>
        <v>7982</v>
      </c>
      <c r="BA38" s="11">
        <f>'WA4'!$AY$37-BA37</f>
        <v>7972</v>
      </c>
      <c r="BB38" s="11">
        <f>'WA4'!$AY$37-BB37</f>
        <v>7962</v>
      </c>
      <c r="BC38" s="11">
        <f>'WA4'!$AY$37-BC37</f>
        <v>7952</v>
      </c>
      <c r="BD38" s="11">
        <f>'WA4'!$AY$37-BD37</f>
        <v>7942</v>
      </c>
      <c r="BE38" s="11">
        <f>'WA4'!$AY$37-BE37</f>
        <v>7932</v>
      </c>
      <c r="BF38" s="11">
        <f>'WA4'!$AY$37-BF37</f>
        <v>7922</v>
      </c>
      <c r="BG38" s="11">
        <f>'WA4'!$AY$37-BG37</f>
        <v>7912</v>
      </c>
      <c r="BH38" s="11">
        <f>'WA4'!$AY$37-BH37</f>
        <v>7902</v>
      </c>
      <c r="BI38" s="11">
        <f>'WA4'!$AY$37-BI37</f>
        <v>7892</v>
      </c>
      <c r="BJ38" s="11">
        <f>'WA4'!$AY$37-BJ37</f>
        <v>7882</v>
      </c>
      <c r="BK38" s="11">
        <f>'WA4'!$AY$37-BK37</f>
        <v>7872</v>
      </c>
      <c r="BL38" s="11">
        <f>'WA4'!$AY$37-BL37</f>
        <v>7862</v>
      </c>
      <c r="BM38" s="11">
        <f>'WA4'!$AY$37-BM37</f>
        <v>7852</v>
      </c>
      <c r="BN38" s="11">
        <f>'WA4'!$AY$37-BN37</f>
        <v>7842</v>
      </c>
      <c r="BO38" s="11">
        <f>'WA4'!$AY$37-BO37</f>
        <v>7832</v>
      </c>
      <c r="BP38" s="11">
        <f>'WA4'!$AY$37-BP37</f>
        <v>7822</v>
      </c>
      <c r="BQ38" s="11">
        <f>'WA4'!$AY$37-BQ37</f>
        <v>7812</v>
      </c>
      <c r="BR38" s="11">
        <f>'WA4'!$AY$37-BR37</f>
        <v>7802</v>
      </c>
      <c r="BS38" s="11">
        <f>'WA4'!$AY$37-BS37</f>
        <v>7792</v>
      </c>
      <c r="BT38" s="11">
        <f>'WA4'!$AY$37-BT37</f>
        <v>7782</v>
      </c>
      <c r="BU38" s="11">
        <f>'WA4'!$AY$37-BU37</f>
        <v>7772</v>
      </c>
      <c r="BV38" s="11">
        <f>'WA4'!$AY$37-BV37</f>
        <v>7762</v>
      </c>
      <c r="BW38" s="11">
        <f>'WA4'!$AY$37-BW37</f>
        <v>7752</v>
      </c>
      <c r="BX38" s="11">
        <f>'WA4'!$AY$37-BX37</f>
        <v>7742</v>
      </c>
      <c r="BY38" s="11">
        <f>'WA4'!$AY$37-BY37</f>
        <v>7732</v>
      </c>
      <c r="BZ38" s="11">
        <f>'WA4'!$AY$37-BZ37</f>
        <v>7722</v>
      </c>
      <c r="CA38" s="11">
        <f>'WA4'!$AY$37-CA37</f>
        <v>7712</v>
      </c>
      <c r="CB38" s="11">
        <f>'WA4'!$AY$37-CB37</f>
        <v>7702</v>
      </c>
      <c r="CC38" s="11">
        <f>'WA4'!$AY$37-CC37</f>
        <v>7692</v>
      </c>
      <c r="CD38" s="11">
        <f>'WA4'!$AY$37-CD37</f>
        <v>7682</v>
      </c>
      <c r="CE38" s="11">
        <f>'WA4'!$AY$37-CE37</f>
        <v>7672</v>
      </c>
      <c r="CF38" s="11">
        <f>'WA4'!$AY$37-CF37</f>
        <v>7662</v>
      </c>
      <c r="CG38" s="11">
        <f>'WA4'!$AY$37-CG37</f>
        <v>7652</v>
      </c>
      <c r="CH38" s="11">
        <f>'WA4'!$AY$37-CH37</f>
        <v>7642</v>
      </c>
      <c r="CI38" s="11">
        <f>'WA4'!$AY$37-CI37</f>
        <v>7632</v>
      </c>
      <c r="CJ38" s="11">
        <f>'WA4'!$AY$37-CJ37</f>
        <v>7622</v>
      </c>
      <c r="CK38" s="11">
        <f>'WA4'!$AY$37-CK37</f>
        <v>7612</v>
      </c>
      <c r="CL38" s="11">
        <f>'WA4'!$AY$37-CL37</f>
        <v>7602</v>
      </c>
    </row>
    <row r="39" spans="1:90" x14ac:dyDescent="0.2">
      <c r="B39" s="133" t="s">
        <v>129</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BC39" s="28"/>
    </row>
    <row r="40" spans="1:90" s="175" customFormat="1" x14ac:dyDescent="0.2">
      <c r="A40" s="178" t="s">
        <v>6</v>
      </c>
    </row>
    <row r="41" spans="1:90" s="176" customFormat="1" x14ac:dyDescent="0.2">
      <c r="A41" s="173"/>
      <c r="E41" s="176" t="s">
        <v>2486</v>
      </c>
    </row>
    <row r="42" spans="1:90" s="176" customFormat="1" x14ac:dyDescent="0.2">
      <c r="A42" s="173"/>
      <c r="AJ42" s="176" t="s">
        <v>956</v>
      </c>
    </row>
    <row r="43" spans="1:90" s="176" customFormat="1" x14ac:dyDescent="0.2">
      <c r="A43" s="173"/>
      <c r="BG43" s="176" t="s">
        <v>2481</v>
      </c>
    </row>
    <row r="44" spans="1:90" s="176" customFormat="1" x14ac:dyDescent="0.2">
      <c r="A44" s="173"/>
      <c r="CL44" s="176" t="s">
        <v>2487</v>
      </c>
    </row>
    <row r="45" spans="1:90" s="141" customFormat="1" x14ac:dyDescent="0.2">
      <c r="A45" s="156" t="s">
        <v>879</v>
      </c>
    </row>
    <row r="46" spans="1:90" x14ac:dyDescent="0.2">
      <c r="A46" s="3" t="s">
        <v>899</v>
      </c>
      <c r="BB46" s="1" t="s">
        <v>3259</v>
      </c>
    </row>
    <row r="47" spans="1:90" x14ac:dyDescent="0.2">
      <c r="A47" s="3"/>
    </row>
    <row r="48" spans="1:90" x14ac:dyDescent="0.2">
      <c r="A48" s="3"/>
    </row>
    <row r="49" spans="1:85" x14ac:dyDescent="0.2">
      <c r="A49" s="3"/>
      <c r="BE49" s="1" t="s">
        <v>3260</v>
      </c>
    </row>
    <row r="50" spans="1:85" x14ac:dyDescent="0.2">
      <c r="A50" s="3"/>
    </row>
    <row r="51" spans="1:85" x14ac:dyDescent="0.2">
      <c r="A51" s="3"/>
    </row>
    <row r="52" spans="1:85" x14ac:dyDescent="0.2">
      <c r="A52" s="3"/>
    </row>
    <row r="53" spans="1:85" s="142" customFormat="1" x14ac:dyDescent="0.2">
      <c r="A53" s="3"/>
    </row>
    <row r="54" spans="1:85" x14ac:dyDescent="0.2">
      <c r="A54" s="156" t="s">
        <v>136</v>
      </c>
    </row>
    <row r="55" spans="1:85" x14ac:dyDescent="0.2">
      <c r="A55" s="3"/>
      <c r="AY55" s="1" t="s">
        <v>1458</v>
      </c>
    </row>
    <row r="56" spans="1:85" x14ac:dyDescent="0.2">
      <c r="A56" s="3"/>
      <c r="BV56" s="1" t="s">
        <v>2351</v>
      </c>
    </row>
    <row r="57" spans="1:85" x14ac:dyDescent="0.2">
      <c r="A57" s="3"/>
      <c r="CG57" s="1" t="s">
        <v>3044</v>
      </c>
    </row>
    <row r="58" spans="1:85" s="142" customFormat="1" x14ac:dyDescent="0.2">
      <c r="A58" s="3"/>
    </row>
    <row r="59" spans="1:85" x14ac:dyDescent="0.2">
      <c r="A59" s="156" t="s">
        <v>0</v>
      </c>
    </row>
    <row r="60" spans="1:85" x14ac:dyDescent="0.2">
      <c r="A60" s="3"/>
    </row>
    <row r="61" spans="1:85" x14ac:dyDescent="0.2">
      <c r="A61" s="3"/>
    </row>
    <row r="62" spans="1:85" x14ac:dyDescent="0.2">
      <c r="A62" s="3"/>
    </row>
    <row r="63" spans="1:85" x14ac:dyDescent="0.2">
      <c r="A63" s="3"/>
    </row>
    <row r="64" spans="1:85" x14ac:dyDescent="0.2">
      <c r="A64" s="3"/>
    </row>
    <row r="65" spans="1:76" s="142" customFormat="1" x14ac:dyDescent="0.2">
      <c r="A65" s="3"/>
    </row>
    <row r="66" spans="1:76" x14ac:dyDescent="0.2">
      <c r="A66" s="156" t="s">
        <v>4</v>
      </c>
    </row>
    <row r="67" spans="1:76" x14ac:dyDescent="0.2">
      <c r="A67" s="3"/>
      <c r="I67" s="1" t="s">
        <v>3176</v>
      </c>
    </row>
    <row r="68" spans="1:76" x14ac:dyDescent="0.2">
      <c r="A68" s="3"/>
      <c r="I68" s="1" t="s">
        <v>3177</v>
      </c>
    </row>
    <row r="69" spans="1:76" x14ac:dyDescent="0.2">
      <c r="A69" s="3"/>
      <c r="K69" s="1" t="s">
        <v>3179</v>
      </c>
    </row>
    <row r="70" spans="1:76" x14ac:dyDescent="0.2">
      <c r="A70" s="3"/>
      <c r="AU70" s="1" t="s">
        <v>3093</v>
      </c>
    </row>
    <row r="71" spans="1:76" x14ac:dyDescent="0.2">
      <c r="A71" s="3"/>
      <c r="BB71" s="1" t="s">
        <v>3259</v>
      </c>
    </row>
    <row r="72" spans="1:76" x14ac:dyDescent="0.2">
      <c r="A72" s="3"/>
      <c r="BX72" s="1" t="s">
        <v>2352</v>
      </c>
    </row>
    <row r="73" spans="1:76" s="142" customFormat="1" x14ac:dyDescent="0.2">
      <c r="A73" s="3"/>
    </row>
    <row r="74" spans="1:76" x14ac:dyDescent="0.2">
      <c r="A74" s="156" t="s">
        <v>2</v>
      </c>
    </row>
    <row r="75" spans="1:76" x14ac:dyDescent="0.2">
      <c r="A75" s="3"/>
      <c r="R75" s="1" t="s">
        <v>2316</v>
      </c>
    </row>
    <row r="79" spans="1:76" s="142" customFormat="1" x14ac:dyDescent="0.2">
      <c r="A79" s="3"/>
    </row>
    <row r="80" spans="1:76" x14ac:dyDescent="0.2">
      <c r="A80" s="156" t="s">
        <v>3</v>
      </c>
    </row>
    <row r="81" spans="1:43" x14ac:dyDescent="0.2">
      <c r="A81" s="3"/>
      <c r="S81" s="1" t="s">
        <v>3228</v>
      </c>
    </row>
    <row r="82" spans="1:43" x14ac:dyDescent="0.2">
      <c r="A82" s="3"/>
    </row>
    <row r="83" spans="1:43" x14ac:dyDescent="0.2">
      <c r="A83" s="3"/>
      <c r="AN83" s="1" t="s">
        <v>3229</v>
      </c>
    </row>
    <row r="84" spans="1:43" x14ac:dyDescent="0.2">
      <c r="A84" s="3"/>
    </row>
    <row r="85" spans="1:43" x14ac:dyDescent="0.2">
      <c r="A85" s="3"/>
    </row>
    <row r="86" spans="1:43" x14ac:dyDescent="0.2">
      <c r="A86" s="3"/>
      <c r="AQ86" s="1" t="s">
        <v>3238</v>
      </c>
    </row>
    <row r="87" spans="1:43" x14ac:dyDescent="0.2">
      <c r="A87" s="3"/>
    </row>
    <row r="93" spans="1:43" s="142" customFormat="1" x14ac:dyDescent="0.2">
      <c r="A93" s="3"/>
    </row>
    <row r="94" spans="1:43" x14ac:dyDescent="0.2">
      <c r="A94" s="156" t="s">
        <v>2175</v>
      </c>
    </row>
    <row r="95" spans="1:43" x14ac:dyDescent="0.2">
      <c r="A95" s="3" t="s">
        <v>2176</v>
      </c>
      <c r="S95" s="1" t="s">
        <v>3228</v>
      </c>
    </row>
    <row r="96" spans="1:43" x14ac:dyDescent="0.2">
      <c r="A96" s="3" t="s">
        <v>1463</v>
      </c>
      <c r="AN96" s="1" t="s">
        <v>3230</v>
      </c>
    </row>
    <row r="97" spans="1:70" x14ac:dyDescent="0.2">
      <c r="A97" s="3" t="s">
        <v>2174</v>
      </c>
      <c r="BP97" s="1" t="s">
        <v>957</v>
      </c>
    </row>
    <row r="98" spans="1:70" x14ac:dyDescent="0.2">
      <c r="A98" s="3"/>
      <c r="BP98" s="1" t="s">
        <v>958</v>
      </c>
    </row>
    <row r="99" spans="1:70" x14ac:dyDescent="0.2">
      <c r="A99" s="3"/>
      <c r="BP99" s="1" t="s">
        <v>959</v>
      </c>
    </row>
    <row r="100" spans="1:70" x14ac:dyDescent="0.2">
      <c r="A100" s="3"/>
      <c r="BR100" s="1" t="s">
        <v>3239</v>
      </c>
    </row>
    <row r="101" spans="1:70" x14ac:dyDescent="0.2">
      <c r="A101" s="3"/>
    </row>
    <row r="102" spans="1:70" x14ac:dyDescent="0.2">
      <c r="A102" s="3"/>
    </row>
    <row r="103" spans="1:70" s="142" customFormat="1" x14ac:dyDescent="0.2">
      <c r="A103" s="3"/>
    </row>
    <row r="104" spans="1:70" s="184" customFormat="1" x14ac:dyDescent="0.2">
      <c r="A104" s="185" t="s">
        <v>5</v>
      </c>
    </row>
    <row r="105" spans="1:70" s="184" customFormat="1" x14ac:dyDescent="0.2">
      <c r="A105" s="185" t="s">
        <v>1373</v>
      </c>
      <c r="AU105" s="184" t="s">
        <v>1604</v>
      </c>
    </row>
    <row r="106" spans="1:70" s="184" customFormat="1" x14ac:dyDescent="0.2">
      <c r="A106" s="185" t="s">
        <v>880</v>
      </c>
      <c r="AU106" s="184" t="s">
        <v>2353</v>
      </c>
    </row>
    <row r="107" spans="1:70" s="184" customFormat="1" x14ac:dyDescent="0.2">
      <c r="A107" s="185"/>
      <c r="AV107" s="184" t="s">
        <v>2354</v>
      </c>
    </row>
    <row r="108" spans="1:70" s="184" customFormat="1" x14ac:dyDescent="0.2">
      <c r="A108" s="185"/>
      <c r="AV108" s="184" t="s">
        <v>2355</v>
      </c>
    </row>
    <row r="109" spans="1:70" s="184" customFormat="1" x14ac:dyDescent="0.2">
      <c r="A109" s="185"/>
      <c r="AY109" s="184" t="s">
        <v>2356</v>
      </c>
    </row>
    <row r="110" spans="1:70" s="184" customFormat="1" x14ac:dyDescent="0.2">
      <c r="A110" s="185"/>
      <c r="AY110" s="184" t="s">
        <v>1605</v>
      </c>
    </row>
    <row r="111" spans="1:70" s="184" customFormat="1" x14ac:dyDescent="0.2">
      <c r="A111" s="185"/>
    </row>
    <row r="112" spans="1:70" s="186" customFormat="1" x14ac:dyDescent="0.2">
      <c r="A112" s="185"/>
    </row>
    <row r="113" spans="1:64" x14ac:dyDescent="0.2">
      <c r="A113" s="156" t="s">
        <v>85</v>
      </c>
    </row>
    <row r="114" spans="1:64" x14ac:dyDescent="0.2">
      <c r="A114" s="3"/>
    </row>
    <row r="115" spans="1:64" s="142" customFormat="1" x14ac:dyDescent="0.2">
      <c r="A115" s="3"/>
    </row>
    <row r="116" spans="1:64" x14ac:dyDescent="0.2">
      <c r="A116" s="156" t="s">
        <v>252</v>
      </c>
    </row>
    <row r="117" spans="1:64" x14ac:dyDescent="0.2">
      <c r="A117" s="3"/>
    </row>
    <row r="118" spans="1:64" s="142" customFormat="1" x14ac:dyDescent="0.2">
      <c r="A118" s="3"/>
    </row>
    <row r="119" spans="1:64" x14ac:dyDescent="0.2">
      <c r="A119" s="156" t="s">
        <v>7</v>
      </c>
    </row>
    <row r="120" spans="1:64" x14ac:dyDescent="0.2">
      <c r="A120" s="3"/>
      <c r="C120" s="1" t="s">
        <v>3328</v>
      </c>
    </row>
    <row r="121" spans="1:64" x14ac:dyDescent="0.2">
      <c r="A121" s="3"/>
      <c r="AD121" s="1" t="s">
        <v>3329</v>
      </c>
    </row>
    <row r="122" spans="1:64" x14ac:dyDescent="0.2">
      <c r="A122" s="3"/>
      <c r="BB122" s="1" t="s">
        <v>2660</v>
      </c>
    </row>
    <row r="123" spans="1:64" x14ac:dyDescent="0.2">
      <c r="A123" s="3"/>
      <c r="BK123" s="1" t="s">
        <v>2357</v>
      </c>
    </row>
    <row r="124" spans="1:64" x14ac:dyDescent="0.2">
      <c r="A124" s="3"/>
      <c r="BK124" s="1" t="s">
        <v>3335</v>
      </c>
    </row>
    <row r="125" spans="1:64" x14ac:dyDescent="0.2">
      <c r="A125" s="3"/>
      <c r="BL125" s="1" t="s">
        <v>2661</v>
      </c>
    </row>
    <row r="126" spans="1:64" x14ac:dyDescent="0.2">
      <c r="A126" s="3"/>
    </row>
    <row r="127" spans="1:64" s="142" customFormat="1" x14ac:dyDescent="0.2">
      <c r="A127" s="3"/>
    </row>
    <row r="128" spans="1:64" s="194" customFormat="1" x14ac:dyDescent="0.2">
      <c r="A128" s="193" t="s">
        <v>113</v>
      </c>
    </row>
    <row r="129" spans="1:84" s="194" customFormat="1" x14ac:dyDescent="0.2">
      <c r="N129" s="194" t="s">
        <v>3398</v>
      </c>
    </row>
    <row r="130" spans="1:84" s="194" customFormat="1" x14ac:dyDescent="0.2">
      <c r="V130" s="194" t="s">
        <v>3399</v>
      </c>
    </row>
    <row r="131" spans="1:84" s="194" customFormat="1" x14ac:dyDescent="0.2">
      <c r="AF131" s="194" t="s">
        <v>2998</v>
      </c>
    </row>
    <row r="132" spans="1:84" s="194" customFormat="1" x14ac:dyDescent="0.2">
      <c r="AF132" s="194" t="s">
        <v>1642</v>
      </c>
    </row>
    <row r="133" spans="1:84" s="194" customFormat="1" x14ac:dyDescent="0.2">
      <c r="AF133" s="194" t="s">
        <v>1499</v>
      </c>
    </row>
    <row r="134" spans="1:84" s="194" customFormat="1" x14ac:dyDescent="0.2">
      <c r="AI134" s="194" t="s">
        <v>1649</v>
      </c>
    </row>
    <row r="135" spans="1:84" s="194" customFormat="1" x14ac:dyDescent="0.2">
      <c r="AM135" s="194" t="s">
        <v>3002</v>
      </c>
    </row>
    <row r="136" spans="1:84" s="194" customFormat="1" x14ac:dyDescent="0.2">
      <c r="AR136" s="194" t="s">
        <v>3000</v>
      </c>
    </row>
    <row r="137" spans="1:84" s="194" customFormat="1" x14ac:dyDescent="0.2">
      <c r="BF137" s="194" t="s">
        <v>1655</v>
      </c>
    </row>
    <row r="138" spans="1:84" s="194" customFormat="1" x14ac:dyDescent="0.2">
      <c r="BR138" s="194" t="s">
        <v>3400</v>
      </c>
    </row>
    <row r="139" spans="1:84" s="194" customFormat="1" x14ac:dyDescent="0.2">
      <c r="BV139" s="194" t="s">
        <v>1657</v>
      </c>
    </row>
    <row r="140" spans="1:84" s="194" customFormat="1" x14ac:dyDescent="0.2">
      <c r="BX140" s="194" t="s">
        <v>3401</v>
      </c>
    </row>
    <row r="141" spans="1:84" s="194" customFormat="1" x14ac:dyDescent="0.2">
      <c r="BX141" s="194" t="s">
        <v>3402</v>
      </c>
    </row>
    <row r="142" spans="1:84" s="194" customFormat="1" x14ac:dyDescent="0.2">
      <c r="BZ142" s="194" t="s">
        <v>3403</v>
      </c>
    </row>
    <row r="143" spans="1:84" s="194" customFormat="1" x14ac:dyDescent="0.2">
      <c r="BZ143" s="194" t="s">
        <v>2993</v>
      </c>
    </row>
    <row r="144" spans="1:84" s="194" customFormat="1" x14ac:dyDescent="0.2">
      <c r="A144" s="195"/>
      <c r="CF144" s="194" t="s">
        <v>960</v>
      </c>
    </row>
    <row r="145" spans="1:84" s="197" customFormat="1" x14ac:dyDescent="0.2">
      <c r="A145" s="195"/>
    </row>
    <row r="146" spans="1:84" x14ac:dyDescent="0.2">
      <c r="A146" s="156" t="s">
        <v>526</v>
      </c>
    </row>
    <row r="147" spans="1:84" x14ac:dyDescent="0.2">
      <c r="A147" s="3"/>
      <c r="U147" s="1" t="s">
        <v>961</v>
      </c>
    </row>
    <row r="148" spans="1:84" x14ac:dyDescent="0.2">
      <c r="A148" s="3"/>
      <c r="AK148" s="1" t="s">
        <v>962</v>
      </c>
    </row>
    <row r="149" spans="1:84" x14ac:dyDescent="0.2">
      <c r="A149" s="3"/>
      <c r="AM149" s="1" t="s">
        <v>963</v>
      </c>
    </row>
    <row r="150" spans="1:84" x14ac:dyDescent="0.2">
      <c r="A150" s="3"/>
      <c r="CE150" s="1" t="s">
        <v>2358</v>
      </c>
    </row>
    <row r="151" spans="1:84" x14ac:dyDescent="0.2">
      <c r="A151" s="3"/>
      <c r="CF151" s="1" t="s">
        <v>964</v>
      </c>
    </row>
    <row r="152" spans="1:84" x14ac:dyDescent="0.2">
      <c r="A152" s="3"/>
    </row>
    <row r="153" spans="1:84" s="142" customFormat="1" x14ac:dyDescent="0.2">
      <c r="A153" s="3"/>
    </row>
    <row r="154" spans="1:84" x14ac:dyDescent="0.2">
      <c r="A154" s="156" t="s">
        <v>10</v>
      </c>
    </row>
    <row r="155" spans="1:84" x14ac:dyDescent="0.2">
      <c r="A155" s="3"/>
    </row>
    <row r="156" spans="1:84" x14ac:dyDescent="0.2">
      <c r="A156" s="3"/>
    </row>
    <row r="157" spans="1:84" x14ac:dyDescent="0.2">
      <c r="A157" s="3"/>
    </row>
    <row r="158" spans="1:84" s="142" customFormat="1" x14ac:dyDescent="0.2">
      <c r="A158" s="3"/>
    </row>
    <row r="159" spans="1:84" x14ac:dyDescent="0.2">
      <c r="A159" s="156" t="s">
        <v>882</v>
      </c>
    </row>
    <row r="160" spans="1:84" x14ac:dyDescent="0.2">
      <c r="A160" s="3"/>
      <c r="F160" s="1" t="s">
        <v>2711</v>
      </c>
    </row>
    <row r="161" spans="1:52" x14ac:dyDescent="0.2">
      <c r="A161" s="3"/>
      <c r="H161" s="1" t="s">
        <v>2712</v>
      </c>
    </row>
    <row r="162" spans="1:52" x14ac:dyDescent="0.2">
      <c r="A162" s="3"/>
      <c r="AQ162" s="1" t="s">
        <v>965</v>
      </c>
    </row>
    <row r="163" spans="1:52" x14ac:dyDescent="0.2">
      <c r="A163" s="3"/>
      <c r="AR163" s="1" t="s">
        <v>2708</v>
      </c>
    </row>
    <row r="164" spans="1:52" s="142" customFormat="1" x14ac:dyDescent="0.2">
      <c r="A164" s="155"/>
    </row>
    <row r="165" spans="1:52" x14ac:dyDescent="0.2">
      <c r="A165" s="3" t="s">
        <v>888</v>
      </c>
    </row>
    <row r="166" spans="1:52" x14ac:dyDescent="0.2">
      <c r="A166" s="3" t="s">
        <v>889</v>
      </c>
      <c r="L166" s="1" t="s">
        <v>2699</v>
      </c>
    </row>
    <row r="167" spans="1:52" x14ac:dyDescent="0.2">
      <c r="A167" s="3" t="s">
        <v>183</v>
      </c>
      <c r="AM167" s="1" t="s">
        <v>1467</v>
      </c>
    </row>
    <row r="168" spans="1:52" x14ac:dyDescent="0.2">
      <c r="A168" s="3"/>
      <c r="AP168" s="1" t="s">
        <v>1468</v>
      </c>
    </row>
    <row r="169" spans="1:52" x14ac:dyDescent="0.2">
      <c r="A169" s="3"/>
      <c r="AP169" s="1" t="s">
        <v>2359</v>
      </c>
    </row>
    <row r="170" spans="1:52" x14ac:dyDescent="0.2">
      <c r="A170" s="3"/>
      <c r="AZ170" s="1" t="s">
        <v>1469</v>
      </c>
    </row>
    <row r="171" spans="1:52" x14ac:dyDescent="0.2">
      <c r="A171" s="3"/>
    </row>
    <row r="172" spans="1:52" x14ac:dyDescent="0.2">
      <c r="A172" s="3"/>
    </row>
    <row r="173" spans="1:52" s="142" customFormat="1" x14ac:dyDescent="0.2">
      <c r="A173" s="3"/>
    </row>
    <row r="174" spans="1:52" x14ac:dyDescent="0.2">
      <c r="A174" s="156" t="s">
        <v>11</v>
      </c>
    </row>
    <row r="175" spans="1:52" x14ac:dyDescent="0.2">
      <c r="A175" s="3" t="s">
        <v>890</v>
      </c>
    </row>
    <row r="176" spans="1:52" x14ac:dyDescent="0.2">
      <c r="A176" s="3" t="s">
        <v>891</v>
      </c>
      <c r="I176" s="1" t="s">
        <v>3014</v>
      </c>
    </row>
    <row r="177" spans="1:77" x14ac:dyDescent="0.2">
      <c r="A177" s="3"/>
      <c r="J177" s="1" t="s">
        <v>2757</v>
      </c>
    </row>
    <row r="178" spans="1:77" x14ac:dyDescent="0.2">
      <c r="A178" s="3"/>
      <c r="J178" s="1" t="s">
        <v>2744</v>
      </c>
    </row>
    <row r="179" spans="1:77" x14ac:dyDescent="0.2">
      <c r="A179" s="3"/>
      <c r="T179" s="1" t="s">
        <v>2743</v>
      </c>
    </row>
    <row r="180" spans="1:77" x14ac:dyDescent="0.2">
      <c r="A180" s="3"/>
    </row>
    <row r="181" spans="1:77" x14ac:dyDescent="0.2">
      <c r="A181" s="3"/>
      <c r="BS181" s="1" t="s">
        <v>2760</v>
      </c>
    </row>
    <row r="182" spans="1:77" x14ac:dyDescent="0.2">
      <c r="A182" s="3"/>
      <c r="BT182" s="1" t="s">
        <v>2750</v>
      </c>
    </row>
    <row r="183" spans="1:77" x14ac:dyDescent="0.2">
      <c r="A183" s="3"/>
      <c r="BT183" s="1" t="s">
        <v>2742</v>
      </c>
    </row>
    <row r="184" spans="1:77" x14ac:dyDescent="0.2">
      <c r="A184" s="3"/>
      <c r="BT184" s="1" t="s">
        <v>2749</v>
      </c>
    </row>
    <row r="185" spans="1:77" x14ac:dyDescent="0.2">
      <c r="A185" s="3"/>
      <c r="BX185" s="1" t="s">
        <v>2761</v>
      </c>
    </row>
    <row r="186" spans="1:77" x14ac:dyDescent="0.2">
      <c r="A186" s="3"/>
      <c r="BX186" s="1" t="s">
        <v>2748</v>
      </c>
    </row>
    <row r="187" spans="1:77" x14ac:dyDescent="0.2">
      <c r="A187" s="3"/>
      <c r="BX187" s="1" t="s">
        <v>2762</v>
      </c>
    </row>
    <row r="188" spans="1:77" x14ac:dyDescent="0.2">
      <c r="A188" s="3"/>
      <c r="BY188" s="1" t="s">
        <v>2752</v>
      </c>
    </row>
    <row r="189" spans="1:77" x14ac:dyDescent="0.2">
      <c r="A189" s="3"/>
    </row>
    <row r="190" spans="1:77" x14ac:dyDescent="0.2">
      <c r="A190" s="3"/>
    </row>
    <row r="191" spans="1:77" x14ac:dyDescent="0.2">
      <c r="A191" s="3"/>
    </row>
    <row r="192" spans="1:77" x14ac:dyDescent="0.2">
      <c r="A192" s="3"/>
    </row>
    <row r="193" spans="1:43" s="142" customFormat="1" x14ac:dyDescent="0.2">
      <c r="A193" s="3"/>
    </row>
    <row r="194" spans="1:43" x14ac:dyDescent="0.2">
      <c r="A194" s="156" t="s">
        <v>83</v>
      </c>
    </row>
    <row r="195" spans="1:43" x14ac:dyDescent="0.2">
      <c r="A195" s="3"/>
    </row>
    <row r="196" spans="1:43" x14ac:dyDescent="0.2">
      <c r="A196" s="3"/>
      <c r="AC196" s="1" t="s">
        <v>2809</v>
      </c>
    </row>
    <row r="197" spans="1:43" x14ac:dyDescent="0.2">
      <c r="A197" s="3"/>
      <c r="AC197" s="1" t="s">
        <v>2810</v>
      </c>
    </row>
    <row r="198" spans="1:43" x14ac:dyDescent="0.2">
      <c r="A198" s="3"/>
      <c r="AC198" s="1" t="s">
        <v>2811</v>
      </c>
    </row>
    <row r="199" spans="1:43" x14ac:dyDescent="0.2">
      <c r="A199" s="3"/>
      <c r="AH199" s="1" t="s">
        <v>1514</v>
      </c>
    </row>
    <row r="200" spans="1:43" x14ac:dyDescent="0.2">
      <c r="A200" s="3"/>
    </row>
    <row r="201" spans="1:43" s="142" customFormat="1" x14ac:dyDescent="0.2">
      <c r="A201" s="3"/>
    </row>
    <row r="202" spans="1:43" s="141" customFormat="1" x14ac:dyDescent="0.2">
      <c r="A202" s="156" t="s">
        <v>883</v>
      </c>
    </row>
    <row r="203" spans="1:43" x14ac:dyDescent="0.2">
      <c r="A203" s="3" t="s">
        <v>880</v>
      </c>
    </row>
    <row r="204" spans="1:43" s="142" customFormat="1" x14ac:dyDescent="0.2">
      <c r="A204" s="155"/>
    </row>
    <row r="205" spans="1:43" s="215" customFormat="1" x14ac:dyDescent="0.2">
      <c r="A205" s="214" t="s">
        <v>194</v>
      </c>
    </row>
    <row r="206" spans="1:43" s="215" customFormat="1" x14ac:dyDescent="0.2">
      <c r="A206" s="216"/>
    </row>
    <row r="207" spans="1:43" s="215" customFormat="1" x14ac:dyDescent="0.2">
      <c r="A207" s="216"/>
      <c r="AH207" s="215" t="s">
        <v>2394</v>
      </c>
    </row>
    <row r="208" spans="1:43" s="215" customFormat="1" x14ac:dyDescent="0.2">
      <c r="A208" s="216"/>
      <c r="AQ208" s="215" t="s">
        <v>2397</v>
      </c>
    </row>
    <row r="209" spans="1:80" s="215" customFormat="1" x14ac:dyDescent="0.2">
      <c r="A209" s="216"/>
      <c r="AQ209" s="215" t="s">
        <v>2398</v>
      </c>
    </row>
    <row r="210" spans="1:80" s="215" customFormat="1" x14ac:dyDescent="0.2">
      <c r="A210" s="216"/>
      <c r="AQ210" s="215" t="s">
        <v>2395</v>
      </c>
    </row>
    <row r="211" spans="1:80" s="215" customFormat="1" x14ac:dyDescent="0.2">
      <c r="A211" s="216"/>
      <c r="BI211" s="215" t="s">
        <v>2396</v>
      </c>
    </row>
    <row r="212" spans="1:80" s="215" customFormat="1" x14ac:dyDescent="0.2">
      <c r="A212" s="216"/>
      <c r="BK212" s="215" t="s">
        <v>966</v>
      </c>
    </row>
    <row r="213" spans="1:80" s="215" customFormat="1" x14ac:dyDescent="0.2">
      <c r="A213" s="216"/>
      <c r="BL213" s="215" t="s">
        <v>967</v>
      </c>
    </row>
    <row r="214" spans="1:80" s="215" customFormat="1" x14ac:dyDescent="0.2">
      <c r="A214" s="216"/>
      <c r="BL214" s="215" t="s">
        <v>968</v>
      </c>
    </row>
    <row r="215" spans="1:80" s="215" customFormat="1" x14ac:dyDescent="0.2">
      <c r="A215" s="216"/>
      <c r="BL215" s="215" t="s">
        <v>969</v>
      </c>
    </row>
    <row r="216" spans="1:80" s="215" customFormat="1" x14ac:dyDescent="0.2">
      <c r="A216" s="216"/>
      <c r="BM216" s="215" t="s">
        <v>1539</v>
      </c>
    </row>
    <row r="217" spans="1:80" s="215" customFormat="1" x14ac:dyDescent="0.2">
      <c r="A217" s="216"/>
      <c r="BM217" s="215" t="s">
        <v>970</v>
      </c>
    </row>
    <row r="218" spans="1:80" s="215" customFormat="1" x14ac:dyDescent="0.2">
      <c r="A218" s="216"/>
      <c r="BM218" s="215" t="s">
        <v>971</v>
      </c>
    </row>
    <row r="219" spans="1:80" s="215" customFormat="1" x14ac:dyDescent="0.2">
      <c r="A219" s="216"/>
      <c r="BN219" s="215" t="s">
        <v>972</v>
      </c>
    </row>
    <row r="220" spans="1:80" s="217" customFormat="1" x14ac:dyDescent="0.2">
      <c r="A220" s="216"/>
    </row>
    <row r="221" spans="1:80" x14ac:dyDescent="0.2">
      <c r="A221" s="156" t="s">
        <v>112</v>
      </c>
    </row>
    <row r="222" spans="1:80" x14ac:dyDescent="0.2">
      <c r="A222" s="3"/>
      <c r="BS222" s="1" t="s">
        <v>973</v>
      </c>
    </row>
    <row r="223" spans="1:80" x14ac:dyDescent="0.2">
      <c r="A223" s="3"/>
      <c r="CB223" s="1" t="s">
        <v>2360</v>
      </c>
    </row>
    <row r="224" spans="1:80" s="142" customFormat="1" x14ac:dyDescent="0.2">
      <c r="A224" s="3"/>
    </row>
    <row r="225" spans="1:76" s="445" customFormat="1" x14ac:dyDescent="0.2">
      <c r="A225" s="444" t="s">
        <v>887</v>
      </c>
    </row>
    <row r="226" spans="1:76" s="265" customFormat="1" x14ac:dyDescent="0.2">
      <c r="A226" s="446"/>
      <c r="D226" s="265" t="s">
        <v>1582</v>
      </c>
    </row>
    <row r="227" spans="1:76" s="265" customFormat="1" x14ac:dyDescent="0.2">
      <c r="A227" s="446"/>
    </row>
    <row r="228" spans="1:76" s="448" customFormat="1" x14ac:dyDescent="0.2">
      <c r="A228" s="447"/>
    </row>
    <row r="229" spans="1:76" s="445" customFormat="1" x14ac:dyDescent="0.2">
      <c r="A229" s="444" t="s">
        <v>886</v>
      </c>
    </row>
    <row r="230" spans="1:76" s="265" customFormat="1" x14ac:dyDescent="0.2">
      <c r="A230" s="446"/>
      <c r="BK230" s="265" t="s">
        <v>2965</v>
      </c>
    </row>
    <row r="231" spans="1:76" s="265" customFormat="1" x14ac:dyDescent="0.2">
      <c r="A231" s="446"/>
      <c r="BT231" s="265" t="s">
        <v>2742</v>
      </c>
    </row>
    <row r="232" spans="1:76" s="265" customFormat="1" x14ac:dyDescent="0.2">
      <c r="A232" s="446"/>
      <c r="BT232" s="265" t="s">
        <v>2749</v>
      </c>
    </row>
    <row r="233" spans="1:76" s="265" customFormat="1" x14ac:dyDescent="0.2">
      <c r="A233" s="446"/>
      <c r="BX233" s="265" t="s">
        <v>2761</v>
      </c>
    </row>
    <row r="234" spans="1:76" s="265" customFormat="1" x14ac:dyDescent="0.2">
      <c r="A234" s="446"/>
      <c r="BX234" s="265" t="s">
        <v>2748</v>
      </c>
    </row>
    <row r="235" spans="1:76" s="265" customFormat="1" x14ac:dyDescent="0.2">
      <c r="A235" s="446"/>
      <c r="BX235" s="265" t="s">
        <v>2762</v>
      </c>
    </row>
    <row r="236" spans="1:76" s="448" customFormat="1" x14ac:dyDescent="0.2">
      <c r="A236" s="447"/>
    </row>
    <row r="237" spans="1:76" s="445" customFormat="1" x14ac:dyDescent="0.2">
      <c r="A237" s="444" t="s">
        <v>885</v>
      </c>
    </row>
    <row r="238" spans="1:76" s="265" customFormat="1" x14ac:dyDescent="0.2">
      <c r="A238" s="446"/>
    </row>
    <row r="239" spans="1:76" s="448" customFormat="1" x14ac:dyDescent="0.2">
      <c r="A239" s="447"/>
    </row>
    <row r="240" spans="1:76" s="445" customFormat="1" x14ac:dyDescent="0.2">
      <c r="A240" s="444" t="s">
        <v>884</v>
      </c>
    </row>
    <row r="241" spans="1:72" s="265" customFormat="1" x14ac:dyDescent="0.2">
      <c r="A241" s="446"/>
      <c r="AF241" s="265" t="s">
        <v>1372</v>
      </c>
    </row>
    <row r="242" spans="1:72" s="265" customFormat="1" x14ac:dyDescent="0.2">
      <c r="A242" s="446"/>
      <c r="AH242" s="265" t="s">
        <v>2361</v>
      </c>
    </row>
    <row r="243" spans="1:72" s="265" customFormat="1" x14ac:dyDescent="0.2">
      <c r="A243" s="446"/>
    </row>
    <row r="244" spans="1:72" s="448" customFormat="1" x14ac:dyDescent="0.2">
      <c r="A244" s="447"/>
    </row>
    <row r="245" spans="1:72" s="445" customFormat="1" x14ac:dyDescent="0.2">
      <c r="A245" s="444" t="s">
        <v>84</v>
      </c>
    </row>
    <row r="246" spans="1:72" s="265" customFormat="1" x14ac:dyDescent="0.2">
      <c r="A246" s="446" t="s">
        <v>881</v>
      </c>
    </row>
    <row r="247" spans="1:72" s="448" customFormat="1" x14ac:dyDescent="0.2">
      <c r="A247" s="447"/>
    </row>
    <row r="248" spans="1:72" x14ac:dyDescent="0.2">
      <c r="A248" s="3" t="s">
        <v>114</v>
      </c>
    </row>
    <row r="251" spans="1:72" s="143" customFormat="1" x14ac:dyDescent="0.2">
      <c r="A251" s="187" t="s">
        <v>15</v>
      </c>
    </row>
    <row r="252" spans="1:72" s="144" customFormat="1" x14ac:dyDescent="0.2">
      <c r="A252" s="188"/>
      <c r="AQ252" s="144" t="s">
        <v>1574</v>
      </c>
    </row>
    <row r="253" spans="1:72" s="144" customFormat="1" x14ac:dyDescent="0.2">
      <c r="A253" s="188"/>
      <c r="BS253" s="144" t="s">
        <v>2760</v>
      </c>
    </row>
    <row r="254" spans="1:72" s="144" customFormat="1" x14ac:dyDescent="0.2">
      <c r="A254" s="188"/>
      <c r="BT254" s="144" t="s">
        <v>2750</v>
      </c>
    </row>
    <row r="255" spans="1:72" s="144" customFormat="1" x14ac:dyDescent="0.2">
      <c r="A255" s="188"/>
      <c r="BT255" s="144" t="s">
        <v>2742</v>
      </c>
    </row>
    <row r="256" spans="1:72" s="144" customFormat="1" x14ac:dyDescent="0.2">
      <c r="A256" s="188"/>
      <c r="BT256" s="144" t="s">
        <v>2749</v>
      </c>
    </row>
    <row r="257" spans="1:77" s="144" customFormat="1" x14ac:dyDescent="0.2">
      <c r="A257" s="188"/>
      <c r="BX257" s="144" t="s">
        <v>2753</v>
      </c>
    </row>
    <row r="258" spans="1:77" s="144" customFormat="1" x14ac:dyDescent="0.2">
      <c r="A258" s="188"/>
      <c r="BX258" s="144" t="s">
        <v>2748</v>
      </c>
    </row>
    <row r="259" spans="1:77" s="144" customFormat="1" x14ac:dyDescent="0.2">
      <c r="A259" s="188"/>
      <c r="BX259" s="144" t="s">
        <v>2751</v>
      </c>
    </row>
    <row r="260" spans="1:77" s="144" customFormat="1" x14ac:dyDescent="0.2">
      <c r="A260" s="188"/>
      <c r="BY260" s="144" t="s">
        <v>2752</v>
      </c>
    </row>
    <row r="261" spans="1:77" s="144" customFormat="1" x14ac:dyDescent="0.2">
      <c r="A261" s="188"/>
    </row>
    <row r="262" spans="1:77" s="145" customFormat="1" x14ac:dyDescent="0.2">
      <c r="A262" s="189"/>
    </row>
    <row r="263" spans="1:77" s="146" customFormat="1" x14ac:dyDescent="0.2">
      <c r="A263" s="190" t="s">
        <v>16</v>
      </c>
    </row>
    <row r="264" spans="1:77" s="147" customFormat="1" x14ac:dyDescent="0.2">
      <c r="A264" s="191"/>
    </row>
    <row r="265" spans="1:77" s="148" customFormat="1" x14ac:dyDescent="0.2">
      <c r="A265" s="192"/>
    </row>
    <row r="266" spans="1:77" s="146" customFormat="1" x14ac:dyDescent="0.2">
      <c r="A266" s="146" t="s">
        <v>2918</v>
      </c>
    </row>
    <row r="267" spans="1:77" s="147" customFormat="1" x14ac:dyDescent="0.2">
      <c r="A267" s="147" t="s">
        <v>2904</v>
      </c>
      <c r="E267" s="147" t="s">
        <v>2486</v>
      </c>
    </row>
    <row r="268" spans="1:77" s="147" customFormat="1" x14ac:dyDescent="0.2">
      <c r="A268" s="191"/>
      <c r="BC268" s="147" t="s">
        <v>2902</v>
      </c>
    </row>
    <row r="269" spans="1:77" s="147" customFormat="1" x14ac:dyDescent="0.2"/>
    <row r="270" spans="1:77" s="146" customFormat="1" x14ac:dyDescent="0.2">
      <c r="A270" s="146" t="s">
        <v>2918</v>
      </c>
    </row>
    <row r="271" spans="1:77" s="147" customFormat="1" x14ac:dyDescent="0.2">
      <c r="A271" s="147" t="s">
        <v>2905</v>
      </c>
    </row>
    <row r="272" spans="1:77" s="147" customFormat="1" x14ac:dyDescent="0.2"/>
    <row r="273" spans="1:85" s="146" customFormat="1" x14ac:dyDescent="0.2">
      <c r="A273" s="146" t="s">
        <v>2918</v>
      </c>
    </row>
    <row r="274" spans="1:85" s="147" customFormat="1" x14ac:dyDescent="0.2">
      <c r="A274" s="147" t="s">
        <v>2906</v>
      </c>
    </row>
    <row r="275" spans="1:85" s="147" customFormat="1" x14ac:dyDescent="0.2">
      <c r="A275" s="191"/>
      <c r="BV275" s="147" t="s">
        <v>2835</v>
      </c>
    </row>
    <row r="276" spans="1:85" s="147" customFormat="1" x14ac:dyDescent="0.2">
      <c r="A276" s="191"/>
      <c r="CG276" s="147" t="s">
        <v>3045</v>
      </c>
    </row>
    <row r="277" spans="1:85" s="147" customFormat="1" x14ac:dyDescent="0.2"/>
    <row r="278" spans="1:85" s="146" customFormat="1" x14ac:dyDescent="0.2">
      <c r="A278" s="146" t="s">
        <v>2918</v>
      </c>
    </row>
    <row r="279" spans="1:85" s="147" customFormat="1" x14ac:dyDescent="0.2">
      <c r="A279" s="147" t="s">
        <v>2907</v>
      </c>
    </row>
    <row r="280" spans="1:85" s="147" customFormat="1" x14ac:dyDescent="0.2">
      <c r="A280" s="191"/>
      <c r="CC280" s="147" t="s">
        <v>2836</v>
      </c>
    </row>
    <row r="281" spans="1:85" s="147" customFormat="1" x14ac:dyDescent="0.2"/>
    <row r="282" spans="1:85" s="146" customFormat="1" x14ac:dyDescent="0.2">
      <c r="A282" s="146" t="s">
        <v>2918</v>
      </c>
    </row>
    <row r="283" spans="1:85" s="147" customFormat="1" x14ac:dyDescent="0.2">
      <c r="A283" s="147" t="s">
        <v>2908</v>
      </c>
      <c r="D283" s="147" t="s">
        <v>2955</v>
      </c>
    </row>
    <row r="284" spans="1:85" s="147" customFormat="1" x14ac:dyDescent="0.2"/>
    <row r="285" spans="1:85" s="146" customFormat="1" x14ac:dyDescent="0.2">
      <c r="A285" s="146" t="s">
        <v>2918</v>
      </c>
    </row>
    <row r="286" spans="1:85" s="147" customFormat="1" x14ac:dyDescent="0.2">
      <c r="A286" s="147" t="s">
        <v>2909</v>
      </c>
      <c r="F286" s="147" t="s">
        <v>2822</v>
      </c>
    </row>
    <row r="287" spans="1:85" s="147" customFormat="1" x14ac:dyDescent="0.2">
      <c r="A287" s="191"/>
      <c r="T287" s="147" t="s">
        <v>2821</v>
      </c>
    </row>
    <row r="288" spans="1:85" s="147" customFormat="1" x14ac:dyDescent="0.2">
      <c r="A288" s="191"/>
      <c r="AY288" s="147" t="s">
        <v>2832</v>
      </c>
    </row>
    <row r="289" spans="1:64" s="147" customFormat="1" x14ac:dyDescent="0.2"/>
    <row r="290" spans="1:64" s="146" customFormat="1" x14ac:dyDescent="0.2">
      <c r="A290" s="146" t="s">
        <v>2918</v>
      </c>
    </row>
    <row r="291" spans="1:64" s="147" customFormat="1" x14ac:dyDescent="0.2">
      <c r="A291" s="147" t="s">
        <v>2910</v>
      </c>
    </row>
    <row r="292" spans="1:64" s="147" customFormat="1" x14ac:dyDescent="0.2">
      <c r="A292" s="191"/>
      <c r="K292" s="147" t="s">
        <v>2825</v>
      </c>
    </row>
    <row r="293" spans="1:64" s="147" customFormat="1" x14ac:dyDescent="0.2">
      <c r="A293" s="191"/>
      <c r="V293" s="147" t="s">
        <v>2824</v>
      </c>
    </row>
    <row r="294" spans="1:64" s="147" customFormat="1" x14ac:dyDescent="0.2">
      <c r="A294" s="191"/>
      <c r="AS294" s="147" t="s">
        <v>2826</v>
      </c>
    </row>
    <row r="295" spans="1:64" s="147" customFormat="1" x14ac:dyDescent="0.2"/>
    <row r="296" spans="1:64" s="146" customFormat="1" x14ac:dyDescent="0.2">
      <c r="A296" s="146" t="s">
        <v>2918</v>
      </c>
    </row>
    <row r="297" spans="1:64" s="147" customFormat="1" x14ac:dyDescent="0.2">
      <c r="A297" s="147" t="s">
        <v>2911</v>
      </c>
    </row>
    <row r="298" spans="1:64" s="147" customFormat="1" x14ac:dyDescent="0.2">
      <c r="P298" s="147" t="s">
        <v>2986</v>
      </c>
    </row>
    <row r="299" spans="1:64" s="147" customFormat="1" x14ac:dyDescent="0.2">
      <c r="A299" s="191"/>
      <c r="BK299" s="147" t="s">
        <v>2833</v>
      </c>
    </row>
    <row r="300" spans="1:64" s="147" customFormat="1" x14ac:dyDescent="0.2">
      <c r="A300" s="191"/>
      <c r="BL300" s="147" t="s">
        <v>2834</v>
      </c>
    </row>
    <row r="301" spans="1:64" s="147" customFormat="1" x14ac:dyDescent="0.2"/>
    <row r="302" spans="1:64" s="146" customFormat="1" x14ac:dyDescent="0.2">
      <c r="A302" s="146" t="s">
        <v>2918</v>
      </c>
    </row>
    <row r="303" spans="1:64" s="147" customFormat="1" x14ac:dyDescent="0.2">
      <c r="A303" s="147" t="s">
        <v>2912</v>
      </c>
    </row>
    <row r="304" spans="1:64" s="147" customFormat="1" x14ac:dyDescent="0.2"/>
    <row r="305" spans="1:42" s="146" customFormat="1" x14ac:dyDescent="0.2">
      <c r="A305" s="146" t="s">
        <v>2918</v>
      </c>
    </row>
    <row r="306" spans="1:42" s="147" customFormat="1" x14ac:dyDescent="0.2">
      <c r="A306" s="147" t="s">
        <v>2913</v>
      </c>
    </row>
    <row r="307" spans="1:42" s="147" customFormat="1" x14ac:dyDescent="0.2">
      <c r="A307" s="191"/>
      <c r="AJ307" s="147" t="s">
        <v>2830</v>
      </c>
    </row>
    <row r="308" spans="1:42" s="147" customFormat="1" x14ac:dyDescent="0.2">
      <c r="A308" s="191"/>
      <c r="AP308" s="147" t="s">
        <v>2831</v>
      </c>
    </row>
    <row r="309" spans="1:42" s="147" customFormat="1" x14ac:dyDescent="0.2"/>
    <row r="310" spans="1:42" s="146" customFormat="1" x14ac:dyDescent="0.2">
      <c r="A310" s="146" t="s">
        <v>2918</v>
      </c>
    </row>
    <row r="311" spans="1:42" s="147" customFormat="1" x14ac:dyDescent="0.2">
      <c r="A311" s="147" t="s">
        <v>2914</v>
      </c>
    </row>
    <row r="312" spans="1:42" s="147" customFormat="1" x14ac:dyDescent="0.2"/>
    <row r="313" spans="1:42" s="146" customFormat="1" x14ac:dyDescent="0.2">
      <c r="A313" s="146" t="s">
        <v>2918</v>
      </c>
    </row>
    <row r="314" spans="1:42" s="147" customFormat="1" x14ac:dyDescent="0.2">
      <c r="A314" s="147" t="s">
        <v>2915</v>
      </c>
    </row>
    <row r="315" spans="1:42" s="147" customFormat="1" x14ac:dyDescent="0.2">
      <c r="A315" s="191"/>
      <c r="H315" s="147" t="s">
        <v>2929</v>
      </c>
    </row>
    <row r="316" spans="1:42" s="147" customFormat="1" x14ac:dyDescent="0.2"/>
    <row r="317" spans="1:42" s="146" customFormat="1" x14ac:dyDescent="0.2">
      <c r="A317" s="146" t="s">
        <v>2918</v>
      </c>
    </row>
    <row r="318" spans="1:42" s="147" customFormat="1" x14ac:dyDescent="0.2">
      <c r="A318" s="147" t="s">
        <v>2916</v>
      </c>
    </row>
    <row r="319" spans="1:42" s="147" customFormat="1" x14ac:dyDescent="0.2">
      <c r="A319" s="191"/>
      <c r="W319" s="147" t="s">
        <v>2934</v>
      </c>
    </row>
    <row r="320" spans="1:42" s="147" customFormat="1" x14ac:dyDescent="0.2">
      <c r="A320" s="191"/>
      <c r="AO320" s="147" t="s">
        <v>2827</v>
      </c>
    </row>
    <row r="321" spans="1:34" s="147" customFormat="1" x14ac:dyDescent="0.2"/>
    <row r="322" spans="1:34" s="146" customFormat="1" x14ac:dyDescent="0.2">
      <c r="A322" s="146" t="s">
        <v>2918</v>
      </c>
    </row>
    <row r="323" spans="1:34" s="147" customFormat="1" x14ac:dyDescent="0.2">
      <c r="A323" s="147" t="s">
        <v>2917</v>
      </c>
    </row>
    <row r="324" spans="1:34" s="147" customFormat="1" x14ac:dyDescent="0.2">
      <c r="M324" s="147" t="s">
        <v>2933</v>
      </c>
    </row>
    <row r="325" spans="1:34" s="147" customFormat="1" x14ac:dyDescent="0.2">
      <c r="A325" s="191"/>
      <c r="R325" s="147" t="s">
        <v>2823</v>
      </c>
    </row>
    <row r="326" spans="1:34" s="147" customFormat="1" x14ac:dyDescent="0.2">
      <c r="A326" s="191"/>
      <c r="AF326" s="147" t="s">
        <v>2828</v>
      </c>
    </row>
    <row r="327" spans="1:34" s="147" customFormat="1" x14ac:dyDescent="0.2">
      <c r="A327" s="191"/>
      <c r="AH327" s="147" t="s">
        <v>2829</v>
      </c>
    </row>
    <row r="328" spans="1:34" s="148" customFormat="1" x14ac:dyDescent="0.2"/>
  </sheetData>
  <pageMargins left="0.75" right="0.75" top="1" bottom="1" header="0.5" footer="0.5"/>
  <pageSetup paperSize="17" scale="73"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478"/>
  <sheetViews>
    <sheetView zoomScale="120" zoomScaleNormal="120" workbookViewId="0">
      <pane xSplit="1" ySplit="1" topLeftCell="N163" activePane="bottomRight" state="frozen"/>
      <selection activeCell="AZ178" sqref="AZ178"/>
      <selection pane="topRight" activeCell="AZ178" sqref="AZ178"/>
      <selection pane="bottomLeft" activeCell="AZ178" sqref="AZ178"/>
      <selection pane="bottomRight" activeCell="T181" sqref="T181"/>
    </sheetView>
  </sheetViews>
  <sheetFormatPr defaultColWidth="0.85546875" defaultRowHeight="11.25" x14ac:dyDescent="0.2"/>
  <cols>
    <col min="1" max="1" width="13.7109375" style="1" customWidth="1"/>
    <col min="2" max="90" width="2.5703125" style="1" customWidth="1"/>
    <col min="91" max="16384" width="0.85546875" style="1"/>
  </cols>
  <sheetData>
    <row r="1" spans="1:91" ht="16.5" customHeight="1" x14ac:dyDescent="0.2">
      <c r="A1" s="1" t="s">
        <v>24</v>
      </c>
      <c r="B1" s="11">
        <v>0</v>
      </c>
      <c r="C1" s="11">
        <v>10</v>
      </c>
      <c r="D1" s="11">
        <v>20</v>
      </c>
      <c r="E1" s="11">
        <v>30</v>
      </c>
      <c r="F1" s="11">
        <v>40</v>
      </c>
      <c r="G1" s="11">
        <v>50</v>
      </c>
      <c r="H1" s="11">
        <v>60</v>
      </c>
      <c r="I1" s="11">
        <v>70</v>
      </c>
      <c r="J1" s="11">
        <v>80</v>
      </c>
      <c r="K1" s="11">
        <v>90</v>
      </c>
      <c r="L1" s="11">
        <v>100</v>
      </c>
      <c r="M1" s="11">
        <v>110</v>
      </c>
      <c r="N1" s="11">
        <v>120</v>
      </c>
      <c r="O1" s="11">
        <v>130</v>
      </c>
      <c r="P1" s="11">
        <v>140</v>
      </c>
      <c r="Q1" s="11">
        <v>150</v>
      </c>
      <c r="R1" s="11">
        <v>160</v>
      </c>
      <c r="S1" s="11">
        <v>170</v>
      </c>
      <c r="T1" s="11">
        <v>180</v>
      </c>
      <c r="U1" s="11">
        <v>190</v>
      </c>
      <c r="V1" s="11">
        <v>200</v>
      </c>
      <c r="W1" s="11">
        <v>210</v>
      </c>
      <c r="X1" s="11">
        <v>220</v>
      </c>
      <c r="Y1" s="11">
        <v>230</v>
      </c>
      <c r="Z1" s="11">
        <v>240</v>
      </c>
      <c r="AA1" s="11">
        <v>250</v>
      </c>
      <c r="AB1" s="11">
        <v>260</v>
      </c>
      <c r="AC1" s="11">
        <v>270</v>
      </c>
      <c r="AD1" s="11">
        <v>280</v>
      </c>
      <c r="AE1" s="11">
        <v>290</v>
      </c>
      <c r="AF1" s="11">
        <v>300</v>
      </c>
      <c r="AG1" s="11">
        <v>310</v>
      </c>
      <c r="AH1" s="11">
        <v>320</v>
      </c>
      <c r="AI1" s="11">
        <v>330</v>
      </c>
      <c r="AJ1" s="11">
        <v>340</v>
      </c>
      <c r="AK1" s="11">
        <v>350</v>
      </c>
      <c r="AL1" s="11">
        <v>360</v>
      </c>
      <c r="AM1" s="11">
        <v>370</v>
      </c>
      <c r="AN1" s="11">
        <v>380</v>
      </c>
      <c r="AO1" s="11">
        <v>390</v>
      </c>
      <c r="AP1" s="11">
        <v>400</v>
      </c>
      <c r="AQ1" s="11">
        <v>410</v>
      </c>
      <c r="AR1" s="11">
        <v>420</v>
      </c>
      <c r="AS1" s="11">
        <v>430</v>
      </c>
      <c r="AT1" s="11">
        <v>440</v>
      </c>
      <c r="AU1" s="11">
        <v>450</v>
      </c>
      <c r="AV1" s="11">
        <v>460</v>
      </c>
      <c r="AW1" s="11">
        <v>470</v>
      </c>
      <c r="AX1" s="11">
        <v>480</v>
      </c>
      <c r="AY1" s="11">
        <v>490</v>
      </c>
      <c r="AZ1" s="11">
        <v>500</v>
      </c>
      <c r="BA1" s="11">
        <v>510</v>
      </c>
      <c r="BB1" s="11">
        <v>520</v>
      </c>
      <c r="BC1" s="11">
        <v>530</v>
      </c>
      <c r="BD1" s="11">
        <v>540</v>
      </c>
      <c r="BE1" s="11">
        <v>550</v>
      </c>
      <c r="BF1" s="11">
        <v>560</v>
      </c>
      <c r="BG1" s="11">
        <v>570</v>
      </c>
      <c r="BH1" s="11">
        <v>580</v>
      </c>
      <c r="BI1" s="11">
        <v>590</v>
      </c>
      <c r="BJ1" s="11">
        <v>600</v>
      </c>
      <c r="BK1" s="11">
        <v>610</v>
      </c>
      <c r="BL1" s="11">
        <v>620</v>
      </c>
      <c r="BM1" s="11">
        <v>630</v>
      </c>
      <c r="BN1" s="11">
        <v>640</v>
      </c>
      <c r="BO1" s="11">
        <v>650</v>
      </c>
      <c r="BP1" s="11">
        <v>660</v>
      </c>
      <c r="BQ1" s="11">
        <v>670</v>
      </c>
      <c r="BR1" s="11">
        <v>680</v>
      </c>
      <c r="BS1" s="11">
        <v>690</v>
      </c>
      <c r="BT1" s="11">
        <v>700</v>
      </c>
      <c r="BU1" s="11">
        <v>710</v>
      </c>
      <c r="BV1" s="11">
        <v>720</v>
      </c>
      <c r="BW1" s="11">
        <v>730</v>
      </c>
      <c r="BX1" s="11">
        <v>740</v>
      </c>
      <c r="BY1" s="11">
        <v>750</v>
      </c>
      <c r="BZ1" s="11">
        <v>760</v>
      </c>
      <c r="CA1" s="11">
        <v>770</v>
      </c>
      <c r="CB1" s="11">
        <v>780</v>
      </c>
      <c r="CC1" s="11">
        <v>790</v>
      </c>
      <c r="CD1" s="11">
        <v>800</v>
      </c>
      <c r="CE1" s="11">
        <v>810</v>
      </c>
      <c r="CF1" s="11">
        <v>820</v>
      </c>
      <c r="CG1" s="11">
        <v>830</v>
      </c>
      <c r="CH1" s="11">
        <v>840</v>
      </c>
      <c r="CI1" s="11">
        <v>850</v>
      </c>
      <c r="CJ1" s="11">
        <v>860</v>
      </c>
      <c r="CK1" s="11">
        <v>870</v>
      </c>
      <c r="CL1" s="11">
        <v>880</v>
      </c>
    </row>
    <row r="2" spans="1:91" ht="18.75" customHeight="1" x14ac:dyDescent="0.2">
      <c r="A2" s="1" t="s">
        <v>57</v>
      </c>
      <c r="B2" s="11">
        <f>B1+2664</f>
        <v>2664</v>
      </c>
      <c r="C2" s="11">
        <f t="shared" ref="C2:BN2" si="0">C1+2664</f>
        <v>2674</v>
      </c>
      <c r="D2" s="11">
        <f t="shared" si="0"/>
        <v>2684</v>
      </c>
      <c r="E2" s="11">
        <f t="shared" si="0"/>
        <v>2694</v>
      </c>
      <c r="F2" s="11">
        <f t="shared" si="0"/>
        <v>2704</v>
      </c>
      <c r="G2" s="11">
        <f t="shared" si="0"/>
        <v>2714</v>
      </c>
      <c r="H2" s="11">
        <f t="shared" si="0"/>
        <v>2724</v>
      </c>
      <c r="I2" s="11">
        <f t="shared" si="0"/>
        <v>2734</v>
      </c>
      <c r="J2" s="11">
        <f t="shared" si="0"/>
        <v>2744</v>
      </c>
      <c r="K2" s="11">
        <f t="shared" si="0"/>
        <v>2754</v>
      </c>
      <c r="L2" s="11">
        <f t="shared" si="0"/>
        <v>2764</v>
      </c>
      <c r="M2" s="11">
        <f t="shared" si="0"/>
        <v>2774</v>
      </c>
      <c r="N2" s="11">
        <f t="shared" si="0"/>
        <v>2784</v>
      </c>
      <c r="O2" s="11">
        <f t="shared" si="0"/>
        <v>2794</v>
      </c>
      <c r="P2" s="11">
        <f t="shared" si="0"/>
        <v>2804</v>
      </c>
      <c r="Q2" s="11">
        <f t="shared" si="0"/>
        <v>2814</v>
      </c>
      <c r="R2" s="11">
        <f t="shared" si="0"/>
        <v>2824</v>
      </c>
      <c r="S2" s="11">
        <f t="shared" si="0"/>
        <v>2834</v>
      </c>
      <c r="T2" s="11">
        <f t="shared" si="0"/>
        <v>2844</v>
      </c>
      <c r="U2" s="11">
        <f t="shared" si="0"/>
        <v>2854</v>
      </c>
      <c r="V2" s="11">
        <f t="shared" si="0"/>
        <v>2864</v>
      </c>
      <c r="W2" s="11">
        <f t="shared" si="0"/>
        <v>2874</v>
      </c>
      <c r="X2" s="11">
        <f t="shared" si="0"/>
        <v>2884</v>
      </c>
      <c r="Y2" s="11">
        <f t="shared" si="0"/>
        <v>2894</v>
      </c>
      <c r="Z2" s="11">
        <f t="shared" si="0"/>
        <v>2904</v>
      </c>
      <c r="AA2" s="11">
        <f t="shared" si="0"/>
        <v>2914</v>
      </c>
      <c r="AB2" s="11">
        <f t="shared" si="0"/>
        <v>2924</v>
      </c>
      <c r="AC2" s="11">
        <f t="shared" si="0"/>
        <v>2934</v>
      </c>
      <c r="AD2" s="11">
        <f t="shared" si="0"/>
        <v>2944</v>
      </c>
      <c r="AE2" s="11">
        <f t="shared" si="0"/>
        <v>2954</v>
      </c>
      <c r="AF2" s="11">
        <f t="shared" si="0"/>
        <v>2964</v>
      </c>
      <c r="AG2" s="11">
        <f t="shared" si="0"/>
        <v>2974</v>
      </c>
      <c r="AH2" s="11">
        <f t="shared" si="0"/>
        <v>2984</v>
      </c>
      <c r="AI2" s="11">
        <f t="shared" si="0"/>
        <v>2994</v>
      </c>
      <c r="AJ2" s="11">
        <f t="shared" si="0"/>
        <v>3004</v>
      </c>
      <c r="AK2" s="11">
        <f t="shared" si="0"/>
        <v>3014</v>
      </c>
      <c r="AL2" s="11">
        <f t="shared" si="0"/>
        <v>3024</v>
      </c>
      <c r="AM2" s="11">
        <f t="shared" si="0"/>
        <v>3034</v>
      </c>
      <c r="AN2" s="11">
        <f t="shared" si="0"/>
        <v>3044</v>
      </c>
      <c r="AO2" s="11">
        <f t="shared" si="0"/>
        <v>3054</v>
      </c>
      <c r="AP2" s="11">
        <f t="shared" si="0"/>
        <v>3064</v>
      </c>
      <c r="AQ2" s="11">
        <f t="shared" si="0"/>
        <v>3074</v>
      </c>
      <c r="AR2" s="11">
        <f t="shared" si="0"/>
        <v>3084</v>
      </c>
      <c r="AS2" s="11">
        <f t="shared" si="0"/>
        <v>3094</v>
      </c>
      <c r="AT2" s="11">
        <f t="shared" si="0"/>
        <v>3104</v>
      </c>
      <c r="AU2" s="11">
        <f t="shared" si="0"/>
        <v>3114</v>
      </c>
      <c r="AV2" s="11">
        <f t="shared" si="0"/>
        <v>3124</v>
      </c>
      <c r="AW2" s="11">
        <f t="shared" si="0"/>
        <v>3134</v>
      </c>
      <c r="AX2" s="11">
        <f t="shared" si="0"/>
        <v>3144</v>
      </c>
      <c r="AY2" s="11">
        <f t="shared" si="0"/>
        <v>3154</v>
      </c>
      <c r="AZ2" s="11">
        <f t="shared" si="0"/>
        <v>3164</v>
      </c>
      <c r="BA2" s="11">
        <f t="shared" si="0"/>
        <v>3174</v>
      </c>
      <c r="BB2" s="11">
        <f t="shared" si="0"/>
        <v>3184</v>
      </c>
      <c r="BC2" s="11">
        <f t="shared" si="0"/>
        <v>3194</v>
      </c>
      <c r="BD2" s="11">
        <f t="shared" si="0"/>
        <v>3204</v>
      </c>
      <c r="BE2" s="11">
        <f t="shared" si="0"/>
        <v>3214</v>
      </c>
      <c r="BF2" s="11">
        <f t="shared" si="0"/>
        <v>3224</v>
      </c>
      <c r="BG2" s="11">
        <f t="shared" si="0"/>
        <v>3234</v>
      </c>
      <c r="BH2" s="11">
        <f t="shared" si="0"/>
        <v>3244</v>
      </c>
      <c r="BI2" s="11">
        <f t="shared" si="0"/>
        <v>3254</v>
      </c>
      <c r="BJ2" s="11">
        <f t="shared" si="0"/>
        <v>3264</v>
      </c>
      <c r="BK2" s="11">
        <f t="shared" si="0"/>
        <v>3274</v>
      </c>
      <c r="BL2" s="11">
        <f t="shared" si="0"/>
        <v>3284</v>
      </c>
      <c r="BM2" s="11">
        <f t="shared" si="0"/>
        <v>3294</v>
      </c>
      <c r="BN2" s="11">
        <f t="shared" si="0"/>
        <v>3304</v>
      </c>
      <c r="BO2" s="11">
        <f t="shared" ref="BO2:CL2" si="1">BO1+2664</f>
        <v>3314</v>
      </c>
      <c r="BP2" s="11">
        <f t="shared" si="1"/>
        <v>3324</v>
      </c>
      <c r="BQ2" s="11">
        <f t="shared" si="1"/>
        <v>3334</v>
      </c>
      <c r="BR2" s="11">
        <f t="shared" si="1"/>
        <v>3344</v>
      </c>
      <c r="BS2" s="11">
        <f t="shared" si="1"/>
        <v>3354</v>
      </c>
      <c r="BT2" s="11">
        <f t="shared" si="1"/>
        <v>3364</v>
      </c>
      <c r="BU2" s="11">
        <f t="shared" si="1"/>
        <v>3374</v>
      </c>
      <c r="BV2" s="11">
        <f t="shared" si="1"/>
        <v>3384</v>
      </c>
      <c r="BW2" s="11">
        <f t="shared" si="1"/>
        <v>3394</v>
      </c>
      <c r="BX2" s="11">
        <f t="shared" si="1"/>
        <v>3404</v>
      </c>
      <c r="BY2" s="11">
        <f t="shared" si="1"/>
        <v>3414</v>
      </c>
      <c r="BZ2" s="11">
        <f t="shared" si="1"/>
        <v>3424</v>
      </c>
      <c r="CA2" s="11">
        <f t="shared" si="1"/>
        <v>3434</v>
      </c>
      <c r="CB2" s="11">
        <f t="shared" si="1"/>
        <v>3444</v>
      </c>
      <c r="CC2" s="11">
        <f t="shared" si="1"/>
        <v>3454</v>
      </c>
      <c r="CD2" s="11">
        <f t="shared" si="1"/>
        <v>3464</v>
      </c>
      <c r="CE2" s="11">
        <f t="shared" si="1"/>
        <v>3474</v>
      </c>
      <c r="CF2" s="11">
        <f t="shared" si="1"/>
        <v>3484</v>
      </c>
      <c r="CG2" s="11">
        <f t="shared" si="1"/>
        <v>3494</v>
      </c>
      <c r="CH2" s="11">
        <f t="shared" si="1"/>
        <v>3504</v>
      </c>
      <c r="CI2" s="11">
        <f t="shared" si="1"/>
        <v>3514</v>
      </c>
      <c r="CJ2" s="11">
        <f t="shared" si="1"/>
        <v>3524</v>
      </c>
      <c r="CK2" s="11">
        <f t="shared" si="1"/>
        <v>3534</v>
      </c>
      <c r="CL2" s="11">
        <f t="shared" si="1"/>
        <v>3544</v>
      </c>
    </row>
    <row r="3" spans="1:91" ht="21" customHeight="1" x14ac:dyDescent="0.2">
      <c r="A3" s="1" t="s">
        <v>25</v>
      </c>
      <c r="B3" s="11">
        <f>'WA4'!$AY$37-B2</f>
        <v>7594</v>
      </c>
      <c r="C3" s="11">
        <f>'WA4'!$AY$37-C2</f>
        <v>7584</v>
      </c>
      <c r="D3" s="11">
        <f>'WA4'!$AY$37-D2</f>
        <v>7574</v>
      </c>
      <c r="E3" s="11">
        <f>'WA4'!$AY$37-E2</f>
        <v>7564</v>
      </c>
      <c r="F3" s="11">
        <f>'WA4'!$AY$37-F2</f>
        <v>7554</v>
      </c>
      <c r="G3" s="11">
        <f>'WA4'!$AY$37-G2</f>
        <v>7544</v>
      </c>
      <c r="H3" s="11">
        <f>'WA4'!$AY$37-H2</f>
        <v>7534</v>
      </c>
      <c r="I3" s="11">
        <f>'WA4'!$AY$37-I2</f>
        <v>7524</v>
      </c>
      <c r="J3" s="11">
        <f>'WA4'!$AY$37-J2</f>
        <v>7514</v>
      </c>
      <c r="K3" s="11">
        <f>'WA4'!$AY$37-K2</f>
        <v>7504</v>
      </c>
      <c r="L3" s="11">
        <f>'WA4'!$AY$37-L2</f>
        <v>7494</v>
      </c>
      <c r="M3" s="11">
        <f>'WA4'!$AY$37-M2</f>
        <v>7484</v>
      </c>
      <c r="N3" s="11">
        <f>'WA4'!$AY$37-N2</f>
        <v>7474</v>
      </c>
      <c r="O3" s="11">
        <f>'WA4'!$AY$37-O2</f>
        <v>7464</v>
      </c>
      <c r="P3" s="11">
        <f>'WA4'!$AY$37-P2</f>
        <v>7454</v>
      </c>
      <c r="Q3" s="11">
        <f>'WA4'!$AY$37-Q2</f>
        <v>7444</v>
      </c>
      <c r="R3" s="11">
        <f>'WA4'!$AY$37-R2</f>
        <v>7434</v>
      </c>
      <c r="S3" s="11">
        <f>'WA4'!$AY$37-S2</f>
        <v>7424</v>
      </c>
      <c r="T3" s="11">
        <f>'WA4'!$AY$37-T2</f>
        <v>7414</v>
      </c>
      <c r="U3" s="11">
        <f>'WA4'!$AY$37-U2</f>
        <v>7404</v>
      </c>
      <c r="V3" s="11">
        <f>'WA4'!$AY$37-V2</f>
        <v>7394</v>
      </c>
      <c r="W3" s="11">
        <f>'WA4'!$AY$37-W2</f>
        <v>7384</v>
      </c>
      <c r="X3" s="11">
        <f>'WA4'!$AY$37-X2</f>
        <v>7374</v>
      </c>
      <c r="Y3" s="11">
        <f>'WA4'!$AY$37-Y2</f>
        <v>7364</v>
      </c>
      <c r="Z3" s="11">
        <f>'WA4'!$AY$37-Z2</f>
        <v>7354</v>
      </c>
      <c r="AA3" s="11">
        <f>'WA4'!$AY$37-AA2</f>
        <v>7344</v>
      </c>
      <c r="AB3" s="11">
        <f>'WA4'!$AY$37-AB2</f>
        <v>7334</v>
      </c>
      <c r="AC3" s="11">
        <f>'WA4'!$AY$37-AC2</f>
        <v>7324</v>
      </c>
      <c r="AD3" s="11">
        <f>'WA4'!$AY$37-AD2</f>
        <v>7314</v>
      </c>
      <c r="AE3" s="11">
        <f>'WA4'!$AY$37-AE2</f>
        <v>7304</v>
      </c>
      <c r="AF3" s="11">
        <f>'WA4'!$AY$37-AF2</f>
        <v>7294</v>
      </c>
      <c r="AG3" s="11">
        <f>'WA4'!$AY$37-AG2</f>
        <v>7284</v>
      </c>
      <c r="AH3" s="11">
        <f>'WA4'!$AY$37-AH2</f>
        <v>7274</v>
      </c>
      <c r="AI3" s="11">
        <f>'WA4'!$AY$37-AI2</f>
        <v>7264</v>
      </c>
      <c r="AJ3" s="11">
        <f>'WA4'!$AY$37-AJ2</f>
        <v>7254</v>
      </c>
      <c r="AK3" s="11">
        <f>'WA4'!$AY$37-AK2</f>
        <v>7244</v>
      </c>
      <c r="AL3" s="11">
        <f>'WA4'!$AY$37-AL2</f>
        <v>7234</v>
      </c>
      <c r="AM3" s="11">
        <f>'WA4'!$AY$37-AM2</f>
        <v>7224</v>
      </c>
      <c r="AN3" s="11">
        <f>'WA4'!$AY$37-AN2</f>
        <v>7214</v>
      </c>
      <c r="AO3" s="11">
        <f>'WA4'!$AY$37-AO2</f>
        <v>7204</v>
      </c>
      <c r="AP3" s="11">
        <f>'WA4'!$AY$37-AP2</f>
        <v>7194</v>
      </c>
      <c r="AQ3" s="11">
        <f>'WA4'!$AY$37-AQ2</f>
        <v>7184</v>
      </c>
      <c r="AR3" s="11">
        <f>'WA4'!$AY$37-AR2</f>
        <v>7174</v>
      </c>
      <c r="AS3" s="11">
        <f>'WA4'!$AY$37-AS2</f>
        <v>7164</v>
      </c>
      <c r="AT3" s="11">
        <f>'WA4'!$AY$37-AT2</f>
        <v>7154</v>
      </c>
      <c r="AU3" s="11">
        <f>'WA4'!$AY$37-AU2</f>
        <v>7144</v>
      </c>
      <c r="AV3" s="11">
        <f>'WA4'!$AY$37-AV2</f>
        <v>7134</v>
      </c>
      <c r="AW3" s="11">
        <f>'WA4'!$AY$37-AW2</f>
        <v>7124</v>
      </c>
      <c r="AX3" s="11">
        <f>'WA4'!$AY$37-AX2</f>
        <v>7114</v>
      </c>
      <c r="AY3" s="11">
        <f>'WA4'!$AY$37-AY2</f>
        <v>7104</v>
      </c>
      <c r="AZ3" s="11">
        <f>'WA4'!$AY$37-AZ2</f>
        <v>7094</v>
      </c>
      <c r="BA3" s="11">
        <f>'WA4'!$AY$37-BA2</f>
        <v>7084</v>
      </c>
      <c r="BB3" s="11">
        <f>'WA4'!$AY$37-BB2</f>
        <v>7074</v>
      </c>
      <c r="BC3" s="11">
        <f>'WA4'!$AY$37-BC2</f>
        <v>7064</v>
      </c>
      <c r="BD3" s="11">
        <f>'WA4'!$AY$37-BD2</f>
        <v>7054</v>
      </c>
      <c r="BE3" s="11">
        <f>'WA4'!$AY$37-BE2</f>
        <v>7044</v>
      </c>
      <c r="BF3" s="11">
        <f>'WA4'!$AY$37-BF2</f>
        <v>7034</v>
      </c>
      <c r="BG3" s="11">
        <f>'WA4'!$AY$37-BG2</f>
        <v>7024</v>
      </c>
      <c r="BH3" s="11">
        <f>'WA4'!$AY$37-BH2</f>
        <v>7014</v>
      </c>
      <c r="BI3" s="11">
        <f>'WA4'!$AY$37-BI2</f>
        <v>7004</v>
      </c>
      <c r="BJ3" s="11">
        <f>'WA4'!$AY$37-BJ2</f>
        <v>6994</v>
      </c>
      <c r="BK3" s="11">
        <f>'WA4'!$AY$37-BK2</f>
        <v>6984</v>
      </c>
      <c r="BL3" s="11">
        <f>'WA4'!$AY$37-BL2</f>
        <v>6974</v>
      </c>
      <c r="BM3" s="11">
        <f>'WA4'!$AY$37-BM2</f>
        <v>6964</v>
      </c>
      <c r="BN3" s="11">
        <f>'WA4'!$AY$37-BN2</f>
        <v>6954</v>
      </c>
      <c r="BO3" s="11">
        <f>'WA4'!$AY$37-BO2</f>
        <v>6944</v>
      </c>
      <c r="BP3" s="11">
        <f>'WA4'!$AY$37-BP2</f>
        <v>6934</v>
      </c>
      <c r="BQ3" s="11">
        <f>'WA4'!$AY$37-BQ2</f>
        <v>6924</v>
      </c>
      <c r="BR3" s="11">
        <f>'WA4'!$AY$37-BR2</f>
        <v>6914</v>
      </c>
      <c r="BS3" s="11">
        <f>'WA4'!$AY$37-BS2</f>
        <v>6904</v>
      </c>
      <c r="BT3" s="11">
        <f>'WA4'!$AY$37-BT2</f>
        <v>6894</v>
      </c>
      <c r="BU3" s="11">
        <f>'WA4'!$AY$37-BU2</f>
        <v>6884</v>
      </c>
      <c r="BV3" s="11">
        <f>'WA4'!$AY$37-BV2</f>
        <v>6874</v>
      </c>
      <c r="BW3" s="11">
        <f>'WA4'!$AY$37-BW2</f>
        <v>6864</v>
      </c>
      <c r="BX3" s="11">
        <f>'WA4'!$AY$37-BX2</f>
        <v>6854</v>
      </c>
      <c r="BY3" s="11">
        <f>'WA4'!$AY$37-BY2</f>
        <v>6844</v>
      </c>
      <c r="BZ3" s="11">
        <f>'WA4'!$AY$37-BZ2</f>
        <v>6834</v>
      </c>
      <c r="CA3" s="11">
        <f>'WA4'!$AY$37-CA2</f>
        <v>6824</v>
      </c>
      <c r="CB3" s="11">
        <f>'WA4'!$AY$37-CB2</f>
        <v>6814</v>
      </c>
      <c r="CC3" s="11">
        <f>'WA4'!$AY$37-CC2</f>
        <v>6804</v>
      </c>
      <c r="CD3" s="11">
        <f>'WA4'!$AY$37-CD2</f>
        <v>6794</v>
      </c>
      <c r="CE3" s="11">
        <f>'WA4'!$AY$37-CE2</f>
        <v>6784</v>
      </c>
      <c r="CF3" s="11">
        <f>'WA4'!$AY$37-CF2</f>
        <v>6774</v>
      </c>
      <c r="CG3" s="11">
        <f>'WA4'!$AY$37-CG2</f>
        <v>6764</v>
      </c>
      <c r="CH3" s="11">
        <f>'WA4'!$AY$37-CH2</f>
        <v>6754</v>
      </c>
      <c r="CI3" s="11">
        <f>'WA4'!$AY$37-CI2</f>
        <v>6744</v>
      </c>
      <c r="CJ3" s="11">
        <f>'WA4'!$AY$37-CJ2</f>
        <v>6734</v>
      </c>
      <c r="CK3" s="11">
        <f>'WA4'!$AY$37-CK2</f>
        <v>6724</v>
      </c>
      <c r="CL3" s="11">
        <f>'WA4'!$AY$37-CL2</f>
        <v>6714</v>
      </c>
    </row>
    <row r="4" spans="1:91" x14ac:dyDescent="0.2">
      <c r="A4" s="136" t="s">
        <v>200</v>
      </c>
      <c r="B4" s="136"/>
      <c r="C4" s="136"/>
      <c r="D4" s="136"/>
      <c r="E4" s="136"/>
      <c r="F4" s="137"/>
      <c r="G4" s="137"/>
      <c r="I4" s="199" t="s">
        <v>2073</v>
      </c>
    </row>
    <row r="5" spans="1:91" x14ac:dyDescent="0.2">
      <c r="A5" s="136"/>
      <c r="B5" s="136"/>
      <c r="C5" s="136"/>
      <c r="D5" s="136"/>
      <c r="E5" s="136"/>
      <c r="F5" s="137"/>
      <c r="G5" s="137"/>
    </row>
    <row r="6" spans="1:91" x14ac:dyDescent="0.2">
      <c r="B6" s="1" t="s">
        <v>12</v>
      </c>
      <c r="L6" s="1" t="s">
        <v>17</v>
      </c>
      <c r="V6" s="1" t="s">
        <v>18</v>
      </c>
      <c r="AF6" s="1" t="s">
        <v>19</v>
      </c>
      <c r="AP6" s="1" t="s">
        <v>20</v>
      </c>
      <c r="AY6" s="2" t="s">
        <v>13</v>
      </c>
      <c r="BJ6" s="1" t="s">
        <v>53</v>
      </c>
      <c r="BT6" s="1" t="s">
        <v>54</v>
      </c>
      <c r="CD6" s="1" t="s">
        <v>55</v>
      </c>
      <c r="CM6" s="1" t="s">
        <v>1779</v>
      </c>
    </row>
    <row r="7" spans="1:91" s="46" customFormat="1" ht="12" thickBot="1" x14ac:dyDescent="0.25">
      <c r="B7" s="47"/>
      <c r="L7" s="47"/>
      <c r="V7" s="47"/>
      <c r="AF7" s="47"/>
      <c r="AP7" s="47"/>
      <c r="AY7" s="48"/>
      <c r="AZ7" s="47"/>
      <c r="BJ7" s="47"/>
      <c r="BT7" s="47"/>
      <c r="CD7" s="47"/>
      <c r="CL7" s="524"/>
    </row>
    <row r="8" spans="1:91" ht="12" thickTop="1" x14ac:dyDescent="0.2">
      <c r="A8" s="3" t="s">
        <v>6</v>
      </c>
      <c r="B8" s="260"/>
      <c r="K8" s="262"/>
      <c r="L8" s="260"/>
      <c r="U8" s="262"/>
      <c r="V8" s="260"/>
      <c r="AA8" s="3"/>
      <c r="AF8" s="260"/>
      <c r="AO8" s="262"/>
      <c r="AY8" s="262"/>
      <c r="AZ8" s="260"/>
      <c r="BI8" s="262"/>
      <c r="BJ8" s="260"/>
      <c r="BS8" s="262"/>
      <c r="BT8" s="260"/>
      <c r="BV8" s="273"/>
      <c r="CB8" s="286" t="s">
        <v>175</v>
      </c>
      <c r="CC8" s="261"/>
      <c r="CD8" s="270"/>
      <c r="CE8" s="261"/>
      <c r="CL8" s="512"/>
    </row>
    <row r="9" spans="1:91" s="141" customFormat="1" x14ac:dyDescent="0.2">
      <c r="A9" s="156" t="s">
        <v>898</v>
      </c>
      <c r="B9" s="456"/>
      <c r="K9" s="457"/>
      <c r="L9" s="456"/>
      <c r="U9" s="457"/>
      <c r="V9" s="456"/>
      <c r="AA9" s="156"/>
      <c r="AF9" s="456"/>
      <c r="AO9" s="457"/>
      <c r="AY9" s="457"/>
      <c r="AZ9" s="456"/>
      <c r="BI9" s="457"/>
      <c r="BJ9" s="456"/>
      <c r="BS9" s="457"/>
      <c r="BT9" s="456"/>
      <c r="BV9" s="459"/>
      <c r="CB9" s="458"/>
      <c r="CD9" s="456"/>
      <c r="CL9" s="513"/>
    </row>
    <row r="10" spans="1:91" x14ac:dyDescent="0.2">
      <c r="A10" s="3" t="s">
        <v>136</v>
      </c>
      <c r="B10" s="209"/>
      <c r="C10" s="163"/>
      <c r="D10" s="163"/>
      <c r="E10" s="163"/>
      <c r="F10" s="163"/>
      <c r="G10" s="163"/>
      <c r="H10" s="163"/>
      <c r="I10" s="163"/>
      <c r="J10" s="163"/>
      <c r="K10" s="208"/>
      <c r="L10" s="209"/>
      <c r="M10" s="210" t="s">
        <v>300</v>
      </c>
      <c r="N10" s="163"/>
      <c r="O10" s="163"/>
      <c r="P10" s="163"/>
      <c r="Q10" s="163"/>
      <c r="R10" s="163"/>
      <c r="S10" s="163"/>
      <c r="T10" s="163"/>
      <c r="U10" s="208"/>
      <c r="V10" s="209"/>
      <c r="W10" s="163"/>
      <c r="X10" s="163"/>
      <c r="Y10" s="163"/>
      <c r="Z10" s="163"/>
      <c r="AA10" s="163"/>
      <c r="AB10" s="163"/>
      <c r="AC10" s="163"/>
      <c r="AD10" s="163"/>
      <c r="AE10" s="163"/>
      <c r="AF10" s="26"/>
      <c r="AG10" s="21"/>
      <c r="AH10" s="21"/>
      <c r="AI10" s="21"/>
      <c r="AJ10" s="21"/>
      <c r="AK10" s="21"/>
      <c r="AL10" s="21"/>
      <c r="AM10" s="21"/>
      <c r="AN10" s="21"/>
      <c r="AO10" s="22"/>
      <c r="AP10" s="21"/>
      <c r="AQ10" s="21"/>
      <c r="AR10" s="21"/>
      <c r="AS10" s="21"/>
      <c r="AT10" s="21"/>
      <c r="AU10" s="21"/>
      <c r="AV10" s="21"/>
      <c r="AW10" s="21"/>
      <c r="AX10" s="21"/>
      <c r="AY10" s="22"/>
      <c r="AZ10" s="26"/>
      <c r="BA10" s="21"/>
      <c r="BB10" s="21"/>
      <c r="BC10" s="21"/>
      <c r="BD10" s="21"/>
      <c r="BE10" s="21"/>
      <c r="BF10" s="21"/>
      <c r="BG10" s="21"/>
      <c r="BH10" s="21"/>
      <c r="BI10" s="22"/>
      <c r="BJ10" s="26"/>
      <c r="BK10" s="21"/>
      <c r="BL10" s="21"/>
      <c r="BM10" s="21"/>
      <c r="BN10" s="21"/>
      <c r="BO10" s="21"/>
      <c r="BP10" s="21"/>
      <c r="BQ10" s="21"/>
      <c r="BR10" s="21"/>
      <c r="BS10" s="22"/>
      <c r="BT10" s="26"/>
      <c r="BU10" s="21"/>
      <c r="BV10" s="21"/>
      <c r="BW10" s="21"/>
      <c r="BX10" s="21"/>
      <c r="BY10" s="21"/>
      <c r="BZ10" s="21"/>
      <c r="CA10" s="21"/>
      <c r="CB10" s="21"/>
      <c r="CC10" s="21"/>
      <c r="CD10" s="26"/>
      <c r="CE10" s="21"/>
      <c r="CF10" s="21"/>
      <c r="CG10" s="21"/>
      <c r="CH10" s="21"/>
      <c r="CI10" s="21"/>
      <c r="CJ10" s="21"/>
      <c r="CK10" s="21"/>
      <c r="CL10" s="514"/>
    </row>
    <row r="11" spans="1:91" x14ac:dyDescent="0.2">
      <c r="A11" s="12" t="s">
        <v>0</v>
      </c>
      <c r="B11" s="26"/>
      <c r="C11" s="21"/>
      <c r="D11" s="21"/>
      <c r="E11" s="21"/>
      <c r="F11" s="21"/>
      <c r="G11" s="21"/>
      <c r="H11" s="21"/>
      <c r="I11" s="21"/>
      <c r="J11" s="21"/>
      <c r="K11" s="22"/>
      <c r="L11" s="26"/>
      <c r="M11" s="21"/>
      <c r="N11" s="21"/>
      <c r="O11" s="21"/>
      <c r="P11" s="21"/>
      <c r="Q11" s="21"/>
      <c r="R11" s="21"/>
      <c r="S11" s="21"/>
      <c r="T11" s="21"/>
      <c r="U11" s="22"/>
      <c r="V11" s="26"/>
      <c r="W11" s="21"/>
      <c r="X11" s="21"/>
      <c r="Y11" s="21"/>
      <c r="Z11" s="21"/>
      <c r="AA11" s="21"/>
      <c r="AB11" s="21"/>
      <c r="AC11" s="21"/>
      <c r="AD11" s="21"/>
      <c r="AE11" s="21"/>
      <c r="AF11" s="26"/>
      <c r="AG11" s="21"/>
      <c r="AH11" s="21"/>
      <c r="AI11" s="21"/>
      <c r="AJ11" s="21"/>
      <c r="AK11" s="21"/>
      <c r="AL11" s="21"/>
      <c r="AM11" s="21"/>
      <c r="AN11" s="21"/>
      <c r="AO11" s="22"/>
      <c r="AP11" s="21"/>
      <c r="AQ11" s="21"/>
      <c r="AR11" s="21"/>
      <c r="AS11" s="21"/>
      <c r="AT11" s="21"/>
      <c r="AU11" s="21"/>
      <c r="AV11" s="21"/>
      <c r="AW11" s="150"/>
      <c r="AX11" s="21"/>
      <c r="AY11" s="22"/>
      <c r="AZ11" s="26"/>
      <c r="BA11" s="21"/>
      <c r="BB11" s="21"/>
      <c r="BC11" s="21"/>
      <c r="BD11" s="21"/>
      <c r="BE11" s="21"/>
      <c r="BF11" s="21"/>
      <c r="BG11" s="21"/>
      <c r="BH11" s="21"/>
      <c r="BI11" s="22"/>
      <c r="BJ11" s="26"/>
      <c r="BK11" s="21"/>
      <c r="BL11" s="21"/>
      <c r="BM11" s="21"/>
      <c r="BN11" s="21"/>
      <c r="BO11" s="21"/>
      <c r="BP11" s="21"/>
      <c r="BQ11" s="21"/>
      <c r="BR11" s="21"/>
      <c r="BS11" s="22"/>
      <c r="BT11" s="26"/>
      <c r="BU11" s="21"/>
      <c r="BV11" s="21"/>
      <c r="BW11" s="21"/>
      <c r="BX11" s="21"/>
      <c r="BY11" s="21"/>
      <c r="BZ11" s="21"/>
      <c r="CA11" s="21"/>
      <c r="CB11" s="21"/>
      <c r="CC11" s="21"/>
      <c r="CD11" s="26"/>
      <c r="CE11" s="21"/>
      <c r="CF11" s="21"/>
      <c r="CG11" s="21"/>
      <c r="CH11" s="21"/>
      <c r="CI11" s="21"/>
      <c r="CJ11" s="21"/>
      <c r="CK11" s="21"/>
      <c r="CL11" s="514"/>
    </row>
    <row r="12" spans="1:91" x14ac:dyDescent="0.2">
      <c r="A12" s="13" t="s">
        <v>2</v>
      </c>
      <c r="B12" s="16"/>
      <c r="C12" s="14"/>
      <c r="D12" s="14"/>
      <c r="E12" s="14"/>
      <c r="F12" s="14"/>
      <c r="G12" s="14"/>
      <c r="H12" s="14"/>
      <c r="I12" s="14"/>
      <c r="J12" s="14"/>
      <c r="K12" s="15"/>
      <c r="L12" s="16"/>
      <c r="M12" s="14"/>
      <c r="N12" s="14"/>
      <c r="O12" s="14"/>
      <c r="P12" s="14"/>
      <c r="Q12" s="14"/>
      <c r="R12" s="14"/>
      <c r="S12" s="14"/>
      <c r="T12" s="14"/>
      <c r="U12" s="15"/>
      <c r="V12" s="16"/>
      <c r="W12" s="14"/>
      <c r="X12" s="14"/>
      <c r="Y12" s="14"/>
      <c r="Z12" s="14"/>
      <c r="AA12" s="14"/>
      <c r="AB12" s="14"/>
      <c r="AC12" s="14"/>
      <c r="AD12" s="14"/>
      <c r="AE12" s="14"/>
      <c r="AF12" s="16"/>
      <c r="AG12" s="14"/>
      <c r="AH12" s="14"/>
      <c r="AI12" s="14"/>
      <c r="AJ12" s="14"/>
      <c r="AK12" s="14"/>
      <c r="AL12" s="14"/>
      <c r="AM12" s="14"/>
      <c r="AN12" s="14"/>
      <c r="AO12" s="15"/>
      <c r="AP12" s="14"/>
      <c r="AQ12" s="14"/>
      <c r="AR12" s="14"/>
      <c r="AS12" s="14"/>
      <c r="AT12" s="14"/>
      <c r="AU12" s="14"/>
      <c r="AV12" s="14"/>
      <c r="AW12" s="14"/>
      <c r="AX12" s="14"/>
      <c r="AY12" s="15"/>
      <c r="AZ12" s="16"/>
      <c r="BA12" s="14"/>
      <c r="BB12" s="14"/>
      <c r="BC12" s="14"/>
      <c r="BD12" s="14"/>
      <c r="BE12" s="14"/>
      <c r="BF12" s="14"/>
      <c r="BG12" s="14"/>
      <c r="BH12" s="14"/>
      <c r="BI12" s="15"/>
      <c r="BJ12" s="16"/>
      <c r="BK12" s="14"/>
      <c r="BL12" s="14"/>
      <c r="BM12" s="14"/>
      <c r="BN12" s="14"/>
      <c r="BO12" s="14"/>
      <c r="BP12" s="14"/>
      <c r="BQ12" s="14"/>
      <c r="BR12" s="14"/>
      <c r="BS12" s="15"/>
      <c r="BT12" s="16"/>
      <c r="BU12" s="14"/>
      <c r="BV12" s="14"/>
      <c r="BW12" s="14"/>
      <c r="BX12" s="14"/>
      <c r="BY12" s="14"/>
      <c r="BZ12" s="14"/>
      <c r="CA12" s="14"/>
      <c r="CB12" s="14"/>
      <c r="CC12" s="14"/>
      <c r="CD12" s="16"/>
      <c r="CE12" s="14"/>
      <c r="CF12" s="14"/>
      <c r="CG12" s="14"/>
      <c r="CH12" s="14"/>
      <c r="CI12" s="14"/>
      <c r="CJ12" s="14"/>
      <c r="CK12" s="14"/>
      <c r="CL12" s="515"/>
    </row>
    <row r="13" spans="1:91" s="142" customFormat="1" x14ac:dyDescent="0.2">
      <c r="A13" s="324" t="s">
        <v>4</v>
      </c>
      <c r="B13" s="325"/>
      <c r="C13" s="318"/>
      <c r="D13" s="318"/>
      <c r="E13" s="318"/>
      <c r="F13" s="318"/>
      <c r="G13" s="318"/>
      <c r="H13" s="318"/>
      <c r="I13" s="318"/>
      <c r="J13" s="318"/>
      <c r="K13" s="326"/>
      <c r="L13" s="325"/>
      <c r="M13" s="318"/>
      <c r="N13" s="318"/>
      <c r="O13" s="318"/>
      <c r="P13" s="318"/>
      <c r="Q13" s="318"/>
      <c r="R13" s="318"/>
      <c r="S13" s="318"/>
      <c r="T13" s="327" t="s">
        <v>302</v>
      </c>
      <c r="U13" s="326"/>
      <c r="V13" s="325"/>
      <c r="W13" s="318"/>
      <c r="X13" s="318"/>
      <c r="Y13" s="318"/>
      <c r="Z13" s="318"/>
      <c r="AA13" s="318"/>
      <c r="AB13" s="318"/>
      <c r="AC13" s="318"/>
      <c r="AD13" s="318"/>
      <c r="AE13" s="318"/>
      <c r="AF13" s="325"/>
      <c r="AG13" s="318"/>
      <c r="AH13" s="318"/>
      <c r="AI13" s="318"/>
      <c r="AJ13" s="318"/>
      <c r="AK13" s="318"/>
      <c r="AL13" s="318"/>
      <c r="AM13" s="318"/>
      <c r="AN13" s="318"/>
      <c r="AO13" s="326"/>
      <c r="AP13" s="318"/>
      <c r="AQ13" s="318"/>
      <c r="AR13" s="318"/>
      <c r="AS13" s="318"/>
      <c r="AT13" s="318"/>
      <c r="AU13" s="318"/>
      <c r="AV13" s="318"/>
      <c r="AW13" s="318"/>
      <c r="AX13" s="318"/>
      <c r="AY13" s="326"/>
      <c r="AZ13" s="325"/>
      <c r="BA13" s="323"/>
      <c r="BB13" s="308"/>
      <c r="BC13" s="307"/>
      <c r="BD13" s="307"/>
      <c r="BE13" s="307"/>
      <c r="BF13" s="307"/>
      <c r="BG13" s="307"/>
      <c r="BH13" s="307"/>
      <c r="BI13" s="310"/>
      <c r="BJ13" s="306"/>
      <c r="BK13" s="307"/>
      <c r="BL13" s="307"/>
      <c r="BM13" s="307"/>
      <c r="BN13" s="307"/>
      <c r="BO13" s="307"/>
      <c r="BP13" s="307"/>
      <c r="BQ13" s="307"/>
      <c r="BR13" s="307"/>
      <c r="BS13" s="310"/>
      <c r="BT13" s="306"/>
      <c r="BU13" s="307"/>
      <c r="BV13" s="307"/>
      <c r="BW13" s="307"/>
      <c r="BX13" s="307"/>
      <c r="BY13" s="307"/>
      <c r="BZ13" s="307"/>
      <c r="CA13" s="307"/>
      <c r="CB13" s="307"/>
      <c r="CC13" s="307"/>
      <c r="CD13" s="306"/>
      <c r="CE13" s="307"/>
      <c r="CF13" s="307"/>
      <c r="CG13" s="307"/>
      <c r="CH13" s="307"/>
      <c r="CI13" s="307"/>
      <c r="CJ13" s="307"/>
      <c r="CK13" s="307"/>
      <c r="CL13" s="516"/>
    </row>
    <row r="14" spans="1:91" s="141" customFormat="1" x14ac:dyDescent="0.2">
      <c r="A14" s="330" t="s">
        <v>3</v>
      </c>
      <c r="B14" s="288"/>
      <c r="C14" s="289"/>
      <c r="D14" s="289"/>
      <c r="E14" s="289"/>
      <c r="F14" s="289"/>
      <c r="G14" s="289"/>
      <c r="H14" s="289"/>
      <c r="I14" s="289"/>
      <c r="J14" s="289"/>
      <c r="K14" s="292"/>
      <c r="L14" s="288"/>
      <c r="M14" s="289"/>
      <c r="N14" s="289"/>
      <c r="O14" s="289"/>
      <c r="P14" s="289"/>
      <c r="Q14" s="289"/>
      <c r="R14" s="289"/>
      <c r="S14" s="289"/>
      <c r="T14" s="289"/>
      <c r="U14" s="292"/>
      <c r="V14" s="288"/>
      <c r="W14" s="289"/>
      <c r="X14" s="289"/>
      <c r="Y14" s="289"/>
      <c r="Z14" s="289"/>
      <c r="AA14" s="289"/>
      <c r="AB14" s="289"/>
      <c r="AC14" s="289"/>
      <c r="AD14" s="289"/>
      <c r="AE14" s="289"/>
      <c r="AF14" s="288"/>
      <c r="AG14" s="289"/>
      <c r="AH14" s="289"/>
      <c r="AI14" s="289"/>
      <c r="AJ14" s="289"/>
      <c r="AK14" s="289"/>
      <c r="AL14" s="289"/>
      <c r="AM14" s="289"/>
      <c r="AN14" s="289"/>
      <c r="AO14" s="292"/>
      <c r="AP14" s="289"/>
      <c r="AQ14" s="289"/>
      <c r="AR14" s="289"/>
      <c r="AS14" s="289"/>
      <c r="AT14" s="289"/>
      <c r="AU14" s="289"/>
      <c r="AV14" s="289"/>
      <c r="AW14" s="289"/>
      <c r="AX14" s="289"/>
      <c r="AY14" s="292"/>
      <c r="AZ14" s="288"/>
      <c r="BA14" s="331"/>
      <c r="BB14" s="289"/>
      <c r="BC14" s="289"/>
      <c r="BD14" s="289"/>
      <c r="BE14" s="289"/>
      <c r="BF14" s="289"/>
      <c r="BG14" s="289"/>
      <c r="BH14" s="289"/>
      <c r="BI14" s="292"/>
      <c r="BJ14" s="288"/>
      <c r="BK14" s="289"/>
      <c r="BL14" s="289"/>
      <c r="BM14" s="289"/>
      <c r="BN14" s="289"/>
      <c r="BO14" s="289"/>
      <c r="BP14" s="289"/>
      <c r="BQ14" s="289"/>
      <c r="BR14" s="289"/>
      <c r="BS14" s="292"/>
      <c r="BT14" s="288"/>
      <c r="BU14" s="289"/>
      <c r="BV14" s="289"/>
      <c r="BW14" s="289"/>
      <c r="BX14" s="289"/>
      <c r="BY14" s="289"/>
      <c r="BZ14" s="289"/>
      <c r="CA14" s="289"/>
      <c r="CB14" s="289"/>
      <c r="CC14" s="289"/>
      <c r="CD14" s="288"/>
      <c r="CE14" s="289"/>
      <c r="CF14" s="289"/>
      <c r="CG14" s="289"/>
      <c r="CH14" s="289"/>
      <c r="CI14" s="289"/>
      <c r="CJ14" s="289"/>
      <c r="CK14" s="289"/>
      <c r="CL14" s="517"/>
    </row>
    <row r="15" spans="1:91" x14ac:dyDescent="0.2">
      <c r="A15" s="13" t="s">
        <v>145</v>
      </c>
      <c r="B15" s="16"/>
      <c r="C15" s="14"/>
      <c r="D15" s="14"/>
      <c r="E15" s="14"/>
      <c r="F15" s="14"/>
      <c r="G15" s="14"/>
      <c r="H15" s="14"/>
      <c r="I15" s="14"/>
      <c r="J15" s="14"/>
      <c r="K15" s="15"/>
      <c r="L15" s="16"/>
      <c r="M15" s="14"/>
      <c r="N15" s="14"/>
      <c r="O15" s="14"/>
      <c r="P15" s="14"/>
      <c r="Q15" s="14"/>
      <c r="R15" s="14"/>
      <c r="S15" s="14"/>
      <c r="T15" s="14"/>
      <c r="U15" s="15"/>
      <c r="V15" s="16"/>
      <c r="W15" s="14"/>
      <c r="X15" s="14"/>
      <c r="Y15" s="14"/>
      <c r="Z15" s="14"/>
      <c r="AA15" s="14"/>
      <c r="AB15" s="14"/>
      <c r="AC15" s="14"/>
      <c r="AD15" s="14"/>
      <c r="AE15" s="123" t="s">
        <v>258</v>
      </c>
      <c r="AF15" s="54"/>
      <c r="AG15" s="29"/>
      <c r="AH15" s="29"/>
      <c r="AI15" s="14"/>
      <c r="AJ15" s="14"/>
      <c r="AK15" s="14"/>
      <c r="AL15" s="14"/>
      <c r="AM15" s="14"/>
      <c r="AN15" s="14"/>
      <c r="AO15" s="15"/>
      <c r="AP15" s="14"/>
      <c r="AQ15" s="14"/>
      <c r="AR15" s="14"/>
      <c r="AS15" s="14"/>
      <c r="AT15" s="14"/>
      <c r="AU15" s="14"/>
      <c r="AV15" s="14"/>
      <c r="AW15" s="14"/>
      <c r="AX15" s="14"/>
      <c r="AY15" s="15"/>
      <c r="AZ15" s="16"/>
      <c r="BA15" s="30"/>
      <c r="BB15" s="14"/>
      <c r="BC15" s="14"/>
      <c r="BD15" s="14"/>
      <c r="BE15" s="14"/>
      <c r="BF15" s="14"/>
      <c r="BG15" s="14"/>
      <c r="BH15" s="14"/>
      <c r="BI15" s="15"/>
      <c r="BJ15" s="16"/>
      <c r="BK15" s="14"/>
      <c r="BL15" s="14"/>
      <c r="BM15" s="14"/>
      <c r="BN15" s="14"/>
      <c r="BO15" s="14"/>
      <c r="BP15" s="14"/>
      <c r="BQ15" s="14"/>
      <c r="BR15" s="14"/>
      <c r="BS15" s="15"/>
      <c r="BT15" s="16"/>
      <c r="BU15" s="14"/>
      <c r="BV15" s="14"/>
      <c r="BW15" s="14"/>
      <c r="BX15" s="14"/>
      <c r="BY15" s="14"/>
      <c r="BZ15" s="14"/>
      <c r="CA15" s="14"/>
      <c r="CB15" s="14"/>
      <c r="CC15" s="14"/>
      <c r="CD15" s="16"/>
      <c r="CE15" s="14"/>
      <c r="CF15" s="14"/>
      <c r="CG15" s="14"/>
      <c r="CH15" s="14"/>
      <c r="CI15" s="14"/>
      <c r="CJ15" s="14"/>
      <c r="CK15" s="14"/>
      <c r="CL15" s="515"/>
    </row>
    <row r="16" spans="1:91" s="142" customFormat="1" x14ac:dyDescent="0.2">
      <c r="A16" s="324" t="s">
        <v>5</v>
      </c>
      <c r="B16" s="306"/>
      <c r="C16" s="307"/>
      <c r="D16" s="307"/>
      <c r="E16" s="307"/>
      <c r="F16" s="307"/>
      <c r="G16" s="307"/>
      <c r="H16" s="307"/>
      <c r="I16" s="307"/>
      <c r="J16" s="307"/>
      <c r="K16" s="310"/>
      <c r="L16" s="306"/>
      <c r="M16" s="307"/>
      <c r="N16" s="307"/>
      <c r="O16" s="307"/>
      <c r="P16" s="307"/>
      <c r="Q16" s="307"/>
      <c r="R16" s="307"/>
      <c r="S16" s="307"/>
      <c r="T16" s="307"/>
      <c r="U16" s="310"/>
      <c r="V16" s="306"/>
      <c r="W16" s="307"/>
      <c r="X16" s="307"/>
      <c r="Y16" s="307"/>
      <c r="Z16" s="307"/>
      <c r="AA16" s="307"/>
      <c r="AB16" s="307"/>
      <c r="AC16" s="307"/>
      <c r="AD16" s="307"/>
      <c r="AE16" s="307"/>
      <c r="AF16" s="306"/>
      <c r="AG16" s="307"/>
      <c r="AH16" s="307"/>
      <c r="AI16" s="307"/>
      <c r="AJ16" s="307"/>
      <c r="AK16" s="307"/>
      <c r="AL16" s="307"/>
      <c r="AM16" s="307"/>
      <c r="AN16" s="307"/>
      <c r="AO16" s="310"/>
      <c r="AP16" s="307"/>
      <c r="AQ16" s="307"/>
      <c r="AR16" s="307"/>
      <c r="AS16" s="307"/>
      <c r="AT16" s="307"/>
      <c r="AU16" s="307"/>
      <c r="AV16" s="307"/>
      <c r="AW16" s="307"/>
      <c r="AX16" s="307"/>
      <c r="AY16" s="310"/>
      <c r="AZ16" s="332"/>
      <c r="BA16" s="317"/>
      <c r="BB16" s="317"/>
      <c r="BC16" s="317"/>
      <c r="BD16" s="307"/>
      <c r="BE16" s="307"/>
      <c r="BF16" s="307"/>
      <c r="BG16" s="307"/>
      <c r="BH16" s="307"/>
      <c r="BI16" s="310"/>
      <c r="BJ16" s="306"/>
      <c r="BK16" s="307"/>
      <c r="BL16" s="307"/>
      <c r="BM16" s="307"/>
      <c r="BN16" s="307"/>
      <c r="BO16" s="307"/>
      <c r="BP16" s="307"/>
      <c r="BQ16" s="307"/>
      <c r="BR16" s="307"/>
      <c r="BS16" s="310"/>
      <c r="BT16" s="306"/>
      <c r="BU16" s="307"/>
      <c r="BV16" s="307"/>
      <c r="BW16" s="307"/>
      <c r="BX16" s="307"/>
      <c r="BY16" s="307"/>
      <c r="BZ16" s="307"/>
      <c r="CA16" s="307"/>
      <c r="CB16" s="307"/>
      <c r="CC16" s="307"/>
      <c r="CD16" s="306"/>
      <c r="CE16" s="307"/>
      <c r="CF16" s="307"/>
      <c r="CG16" s="307"/>
      <c r="CH16" s="307"/>
      <c r="CI16" s="307"/>
      <c r="CJ16" s="307"/>
      <c r="CK16" s="307"/>
      <c r="CL16" s="516"/>
    </row>
    <row r="17" spans="1:90" s="141" customFormat="1" x14ac:dyDescent="0.2">
      <c r="A17" s="330" t="s">
        <v>85</v>
      </c>
      <c r="B17" s="288"/>
      <c r="C17" s="289"/>
      <c r="D17" s="289"/>
      <c r="E17" s="289"/>
      <c r="F17" s="289"/>
      <c r="G17" s="289"/>
      <c r="H17" s="289"/>
      <c r="I17" s="289"/>
      <c r="J17" s="289"/>
      <c r="K17" s="292"/>
      <c r="L17" s="288"/>
      <c r="M17" s="289"/>
      <c r="N17" s="289"/>
      <c r="O17" s="289"/>
      <c r="P17" s="289"/>
      <c r="Q17" s="289"/>
      <c r="R17" s="289"/>
      <c r="S17" s="289"/>
      <c r="T17" s="289"/>
      <c r="U17" s="292"/>
      <c r="V17" s="288"/>
      <c r="W17" s="289"/>
      <c r="X17" s="289"/>
      <c r="Y17" s="289"/>
      <c r="Z17" s="289"/>
      <c r="AA17" s="289"/>
      <c r="AB17" s="289"/>
      <c r="AC17" s="289"/>
      <c r="AD17" s="289"/>
      <c r="AE17" s="289"/>
      <c r="AF17" s="288"/>
      <c r="AG17" s="289"/>
      <c r="AH17" s="289"/>
      <c r="AI17" s="289"/>
      <c r="AJ17" s="289"/>
      <c r="AK17" s="289"/>
      <c r="AL17" s="289"/>
      <c r="AM17" s="289"/>
      <c r="AN17" s="289"/>
      <c r="AO17" s="292"/>
      <c r="AP17" s="289"/>
      <c r="AQ17" s="289"/>
      <c r="AR17" s="289"/>
      <c r="AS17" s="289"/>
      <c r="AT17" s="289"/>
      <c r="AU17" s="289"/>
      <c r="AV17" s="289"/>
      <c r="AW17" s="289"/>
      <c r="AX17" s="289"/>
      <c r="AY17" s="292"/>
      <c r="AZ17" s="288"/>
      <c r="BA17" s="331"/>
      <c r="BB17" s="289"/>
      <c r="BC17" s="289"/>
      <c r="BD17" s="289"/>
      <c r="BE17" s="289"/>
      <c r="BF17" s="289"/>
      <c r="BG17" s="289"/>
      <c r="BH17" s="289"/>
      <c r="BI17" s="292"/>
      <c r="BJ17" s="288"/>
      <c r="BK17" s="289"/>
      <c r="BL17" s="289"/>
      <c r="BM17" s="289"/>
      <c r="BN17" s="289"/>
      <c r="BO17" s="289"/>
      <c r="BP17" s="289"/>
      <c r="BQ17" s="289"/>
      <c r="BR17" s="289"/>
      <c r="BS17" s="292"/>
      <c r="BT17" s="288"/>
      <c r="BU17" s="289"/>
      <c r="BV17" s="289"/>
      <c r="BW17" s="289"/>
      <c r="BX17" s="289"/>
      <c r="BY17" s="289"/>
      <c r="BZ17" s="289"/>
      <c r="CA17" s="289"/>
      <c r="CB17" s="289"/>
      <c r="CC17" s="289"/>
      <c r="CD17" s="288"/>
      <c r="CE17" s="289"/>
      <c r="CF17" s="289"/>
      <c r="CG17" s="289"/>
      <c r="CH17" s="289"/>
      <c r="CI17" s="289"/>
      <c r="CJ17" s="289"/>
      <c r="CK17" s="289"/>
      <c r="CL17" s="517"/>
    </row>
    <row r="18" spans="1:90" s="142" customFormat="1" x14ac:dyDescent="0.2">
      <c r="A18" s="324" t="s">
        <v>252</v>
      </c>
      <c r="B18" s="306"/>
      <c r="C18" s="307"/>
      <c r="D18" s="307"/>
      <c r="E18" s="307"/>
      <c r="F18" s="307"/>
      <c r="G18" s="307"/>
      <c r="H18" s="307"/>
      <c r="I18" s="307"/>
      <c r="J18" s="307"/>
      <c r="K18" s="310"/>
      <c r="L18" s="306"/>
      <c r="M18" s="307"/>
      <c r="N18" s="307"/>
      <c r="O18" s="307"/>
      <c r="P18" s="307"/>
      <c r="Q18" s="307"/>
      <c r="R18" s="307"/>
      <c r="S18" s="307"/>
      <c r="T18" s="307"/>
      <c r="U18" s="310"/>
      <c r="V18" s="306"/>
      <c r="W18" s="307"/>
      <c r="X18" s="307"/>
      <c r="Y18" s="307"/>
      <c r="Z18" s="307"/>
      <c r="AA18" s="307"/>
      <c r="AB18" s="307"/>
      <c r="AC18" s="307"/>
      <c r="AD18" s="307"/>
      <c r="AE18" s="307"/>
      <c r="AF18" s="306"/>
      <c r="AG18" s="307"/>
      <c r="AH18" s="307"/>
      <c r="AI18" s="307"/>
      <c r="AJ18" s="307"/>
      <c r="AK18" s="307"/>
      <c r="AL18" s="307"/>
      <c r="AM18" s="307"/>
      <c r="AN18" s="307"/>
      <c r="AO18" s="310"/>
      <c r="AP18" s="307"/>
      <c r="AQ18" s="307"/>
      <c r="AR18" s="307"/>
      <c r="AS18" s="307"/>
      <c r="AT18" s="307"/>
      <c r="AU18" s="307"/>
      <c r="AV18" s="307"/>
      <c r="AW18" s="307"/>
      <c r="AX18" s="307"/>
      <c r="AY18" s="310"/>
      <c r="AZ18" s="306"/>
      <c r="BA18" s="317"/>
      <c r="BB18" s="307"/>
      <c r="BC18" s="307"/>
      <c r="BD18" s="307"/>
      <c r="BE18" s="307"/>
      <c r="BF18" s="307"/>
      <c r="BG18" s="307"/>
      <c r="BH18" s="307"/>
      <c r="BI18" s="310"/>
      <c r="BJ18" s="306"/>
      <c r="BK18" s="307"/>
      <c r="BL18" s="307"/>
      <c r="BM18" s="307"/>
      <c r="BN18" s="307"/>
      <c r="BO18" s="307"/>
      <c r="BP18" s="307"/>
      <c r="BQ18" s="307"/>
      <c r="BR18" s="307"/>
      <c r="BS18" s="310"/>
      <c r="BT18" s="306"/>
      <c r="BU18" s="307"/>
      <c r="BV18" s="307"/>
      <c r="BW18" s="307"/>
      <c r="BX18" s="307"/>
      <c r="BY18" s="307"/>
      <c r="BZ18" s="307"/>
      <c r="CA18" s="307"/>
      <c r="CB18" s="307"/>
      <c r="CC18" s="307"/>
      <c r="CD18" s="325"/>
      <c r="CE18" s="318"/>
      <c r="CF18" s="318"/>
      <c r="CG18" s="318"/>
      <c r="CH18" s="318"/>
      <c r="CI18" s="318"/>
      <c r="CJ18" s="318"/>
      <c r="CK18" s="318"/>
      <c r="CL18" s="523"/>
    </row>
    <row r="19" spans="1:90" s="141" customFormat="1" x14ac:dyDescent="0.2">
      <c r="A19" s="330" t="s">
        <v>7</v>
      </c>
      <c r="B19" s="288"/>
      <c r="C19" s="289"/>
      <c r="D19" s="289"/>
      <c r="E19" s="289"/>
      <c r="F19" s="289"/>
      <c r="G19" s="289"/>
      <c r="H19" s="289"/>
      <c r="I19" s="289"/>
      <c r="J19" s="289"/>
      <c r="K19" s="292"/>
      <c r="L19" s="288"/>
      <c r="M19" s="289"/>
      <c r="N19" s="289"/>
      <c r="O19" s="289"/>
      <c r="P19" s="289"/>
      <c r="Q19" s="289"/>
      <c r="R19" s="289"/>
      <c r="S19" s="289"/>
      <c r="T19" s="289"/>
      <c r="U19" s="292"/>
      <c r="V19" s="288"/>
      <c r="W19" s="289"/>
      <c r="X19" s="289"/>
      <c r="Y19" s="289"/>
      <c r="Z19" s="289"/>
      <c r="AA19" s="289"/>
      <c r="AB19" s="289"/>
      <c r="AC19" s="289"/>
      <c r="AD19" s="289"/>
      <c r="AE19" s="289"/>
      <c r="AF19" s="288"/>
      <c r="AG19" s="289"/>
      <c r="AH19" s="289"/>
      <c r="AI19" s="289"/>
      <c r="AJ19" s="289"/>
      <c r="AK19" s="289"/>
      <c r="AL19" s="289"/>
      <c r="AM19" s="289"/>
      <c r="AN19" s="289"/>
      <c r="AO19" s="292"/>
      <c r="AP19" s="289"/>
      <c r="AQ19" s="289"/>
      <c r="AR19" s="289"/>
      <c r="AS19" s="289"/>
      <c r="AT19" s="289"/>
      <c r="AU19" s="300"/>
      <c r="AV19" s="289"/>
      <c r="AW19" s="289"/>
      <c r="AX19" s="289"/>
      <c r="AY19" s="292"/>
      <c r="AZ19" s="288"/>
      <c r="BA19" s="289"/>
      <c r="BB19" s="289"/>
      <c r="BC19" s="289"/>
      <c r="BD19" s="289"/>
      <c r="BE19" s="289"/>
      <c r="BF19" s="289"/>
      <c r="BG19" s="289"/>
      <c r="BH19" s="289"/>
      <c r="BI19" s="292"/>
      <c r="BJ19" s="288"/>
      <c r="BK19" s="289"/>
      <c r="BL19" s="289"/>
      <c r="BM19" s="289"/>
      <c r="BN19" s="289"/>
      <c r="BO19" s="289"/>
      <c r="BP19" s="289"/>
      <c r="BQ19" s="289"/>
      <c r="BR19" s="289"/>
      <c r="BS19" s="292"/>
      <c r="BT19" s="288"/>
      <c r="BU19" s="289"/>
      <c r="BV19" s="289"/>
      <c r="BW19" s="289"/>
      <c r="BX19" s="289"/>
      <c r="BY19" s="289"/>
      <c r="BZ19" s="289"/>
      <c r="CA19" s="289"/>
      <c r="CB19" s="289"/>
      <c r="CC19" s="289"/>
      <c r="CD19" s="288"/>
      <c r="CE19" s="289"/>
      <c r="CF19" s="289"/>
      <c r="CG19" s="289"/>
      <c r="CH19" s="289"/>
      <c r="CI19" s="289"/>
      <c r="CJ19" s="289"/>
      <c r="CK19" s="289"/>
      <c r="CL19" s="517"/>
    </row>
    <row r="20" spans="1:90" x14ac:dyDescent="0.2">
      <c r="A20" s="13" t="s">
        <v>113</v>
      </c>
      <c r="B20" s="138"/>
      <c r="C20" s="129"/>
      <c r="D20" s="129"/>
      <c r="E20" s="129"/>
      <c r="F20" s="129"/>
      <c r="G20" s="129"/>
      <c r="H20" s="129"/>
      <c r="I20" s="120"/>
      <c r="J20" s="120"/>
      <c r="K20" s="121"/>
      <c r="L20" s="122"/>
      <c r="M20" s="120"/>
      <c r="N20" s="120"/>
      <c r="O20" s="120"/>
      <c r="P20" s="120"/>
      <c r="Q20" s="120"/>
      <c r="R20" s="120"/>
      <c r="S20" s="14"/>
      <c r="T20" s="14"/>
      <c r="U20" s="15"/>
      <c r="V20" s="16"/>
      <c r="W20" s="14"/>
      <c r="X20" s="167"/>
      <c r="Y20" s="14"/>
      <c r="Z20" s="13"/>
      <c r="AA20" s="14"/>
      <c r="AB20" s="14"/>
      <c r="AC20" s="14"/>
      <c r="AD20" s="14"/>
      <c r="AE20" s="14"/>
      <c r="AF20" s="16"/>
      <c r="AG20" s="14"/>
      <c r="AH20" s="14"/>
      <c r="AI20" s="14"/>
      <c r="AJ20" s="14"/>
      <c r="AK20" s="14"/>
      <c r="AL20" s="14"/>
      <c r="AM20" s="14"/>
      <c r="AN20" s="14"/>
      <c r="AO20" s="15"/>
      <c r="AP20" s="14"/>
      <c r="AQ20" s="14"/>
      <c r="AR20" s="168"/>
      <c r="AS20" s="14"/>
      <c r="AT20" s="14"/>
      <c r="AU20" s="14"/>
      <c r="AV20" s="14"/>
      <c r="AW20" s="14"/>
      <c r="AX20" s="14"/>
      <c r="AY20" s="15"/>
      <c r="AZ20" s="16"/>
      <c r="BA20" s="14"/>
      <c r="BB20" s="14"/>
      <c r="BC20" s="14"/>
      <c r="BD20" s="14"/>
      <c r="BE20" s="14"/>
      <c r="BF20" s="14"/>
      <c r="BG20" s="14"/>
      <c r="BH20" s="14"/>
      <c r="BI20" s="15"/>
      <c r="BJ20" s="16"/>
      <c r="BK20" s="14"/>
      <c r="BL20" s="14"/>
      <c r="BM20" s="14"/>
      <c r="BN20" s="14"/>
      <c r="BO20" s="14"/>
      <c r="BP20" s="14"/>
      <c r="BQ20" s="14"/>
      <c r="BR20" s="14"/>
      <c r="BS20" s="15"/>
      <c r="BT20" s="16"/>
      <c r="BU20" s="14"/>
      <c r="BV20" s="14"/>
      <c r="BW20" s="14"/>
      <c r="BX20" s="14"/>
      <c r="BY20" s="14"/>
      <c r="BZ20" s="14"/>
      <c r="CA20" s="14"/>
      <c r="CB20" s="14"/>
      <c r="CC20" s="14"/>
      <c r="CD20" s="16"/>
      <c r="CE20" s="14"/>
      <c r="CF20" s="14"/>
      <c r="CG20" s="14"/>
      <c r="CH20" s="14"/>
      <c r="CI20" s="14"/>
      <c r="CJ20" s="14"/>
      <c r="CK20" s="14"/>
      <c r="CL20" s="515"/>
    </row>
    <row r="21" spans="1:90" s="142" customFormat="1" x14ac:dyDescent="0.2">
      <c r="A21" s="324" t="s">
        <v>526</v>
      </c>
      <c r="B21" s="306"/>
      <c r="C21" s="307"/>
      <c r="D21" s="307"/>
      <c r="E21" s="307"/>
      <c r="F21" s="307"/>
      <c r="G21" s="307"/>
      <c r="H21" s="307"/>
      <c r="I21" s="307"/>
      <c r="J21" s="307"/>
      <c r="K21" s="310"/>
      <c r="L21" s="306"/>
      <c r="M21" s="360"/>
      <c r="N21" s="307"/>
      <c r="O21" s="307"/>
      <c r="P21" s="307"/>
      <c r="Q21" s="307"/>
      <c r="R21" s="307"/>
      <c r="S21" s="318"/>
      <c r="T21" s="318"/>
      <c r="U21" s="326"/>
      <c r="V21" s="325"/>
      <c r="W21" s="318"/>
      <c r="X21" s="327"/>
      <c r="Y21" s="318"/>
      <c r="Z21" s="318"/>
      <c r="AA21" s="318"/>
      <c r="AB21" s="318"/>
      <c r="AC21" s="327" t="s">
        <v>167</v>
      </c>
      <c r="AD21" s="318"/>
      <c r="AE21" s="318"/>
      <c r="AF21" s="325"/>
      <c r="AG21" s="318"/>
      <c r="AH21" s="318"/>
      <c r="AI21" s="318"/>
      <c r="AJ21" s="318"/>
      <c r="AK21" s="318"/>
      <c r="AL21" s="318"/>
      <c r="AM21" s="318"/>
      <c r="AN21" s="318"/>
      <c r="AO21" s="326"/>
      <c r="AP21" s="318"/>
      <c r="AQ21" s="318"/>
      <c r="AR21" s="318"/>
      <c r="AS21" s="318"/>
      <c r="AT21" s="318"/>
      <c r="AU21" s="318"/>
      <c r="AV21" s="318"/>
      <c r="AW21" s="318"/>
      <c r="AX21" s="318"/>
      <c r="AY21" s="326"/>
      <c r="AZ21" s="325"/>
      <c r="BA21" s="318"/>
      <c r="BB21" s="318"/>
      <c r="BC21" s="318"/>
      <c r="BD21" s="318"/>
      <c r="BE21" s="318"/>
      <c r="BF21" s="318"/>
      <c r="BG21" s="318"/>
      <c r="BH21" s="318"/>
      <c r="BI21" s="326"/>
      <c r="BJ21" s="325"/>
      <c r="BK21" s="318"/>
      <c r="BL21" s="318"/>
      <c r="BM21" s="318"/>
      <c r="BN21" s="318"/>
      <c r="BO21" s="318"/>
      <c r="BP21" s="318"/>
      <c r="BQ21" s="318"/>
      <c r="BR21" s="318"/>
      <c r="BS21" s="326"/>
      <c r="BT21" s="325"/>
      <c r="BU21" s="318"/>
      <c r="BV21" s="318"/>
      <c r="BW21" s="318"/>
      <c r="BX21" s="318"/>
      <c r="BY21" s="307"/>
      <c r="BZ21" s="307"/>
      <c r="CA21" s="307"/>
      <c r="CB21" s="307"/>
      <c r="CC21" s="307"/>
      <c r="CD21" s="306"/>
      <c r="CE21" s="307"/>
      <c r="CF21" s="307"/>
      <c r="CG21" s="307"/>
      <c r="CH21" s="307"/>
      <c r="CI21" s="307"/>
      <c r="CJ21" s="307"/>
      <c r="CK21" s="307"/>
      <c r="CL21" s="516"/>
    </row>
    <row r="22" spans="1:90" s="141" customFormat="1" x14ac:dyDescent="0.2">
      <c r="A22" s="330" t="s">
        <v>10</v>
      </c>
      <c r="B22" s="288"/>
      <c r="C22" s="289"/>
      <c r="D22" s="289"/>
      <c r="E22" s="289"/>
      <c r="F22" s="289"/>
      <c r="G22" s="289"/>
      <c r="H22" s="289"/>
      <c r="I22" s="289"/>
      <c r="J22" s="289"/>
      <c r="K22" s="292"/>
      <c r="L22" s="288"/>
      <c r="M22" s="289"/>
      <c r="N22" s="289"/>
      <c r="O22" s="289"/>
      <c r="P22" s="289"/>
      <c r="Q22" s="289"/>
      <c r="R22" s="289"/>
      <c r="S22" s="289"/>
      <c r="T22" s="289"/>
      <c r="U22" s="292"/>
      <c r="V22" s="288"/>
      <c r="W22" s="289"/>
      <c r="X22" s="289"/>
      <c r="Y22" s="289"/>
      <c r="Z22" s="289"/>
      <c r="AA22" s="289"/>
      <c r="AB22" s="289"/>
      <c r="AC22" s="289"/>
      <c r="AD22" s="289"/>
      <c r="AE22" s="289"/>
      <c r="AF22" s="288"/>
      <c r="AG22" s="289"/>
      <c r="AH22" s="289"/>
      <c r="AI22" s="289"/>
      <c r="AJ22" s="289"/>
      <c r="AK22" s="289"/>
      <c r="AL22" s="289"/>
      <c r="AM22" s="289"/>
      <c r="AN22" s="289"/>
      <c r="AO22" s="292"/>
      <c r="AP22" s="289"/>
      <c r="AQ22" s="289"/>
      <c r="AR22" s="289"/>
      <c r="AS22" s="289"/>
      <c r="AT22" s="289"/>
      <c r="AU22" s="289"/>
      <c r="AV22" s="289"/>
      <c r="AW22" s="289"/>
      <c r="AX22" s="289"/>
      <c r="AY22" s="292"/>
      <c r="AZ22" s="288"/>
      <c r="BA22" s="289"/>
      <c r="BB22" s="289"/>
      <c r="BC22" s="289"/>
      <c r="BD22" s="289"/>
      <c r="BE22" s="289"/>
      <c r="BF22" s="289"/>
      <c r="BG22" s="289"/>
      <c r="BH22" s="289"/>
      <c r="BI22" s="292"/>
      <c r="BJ22" s="288"/>
      <c r="BK22" s="289"/>
      <c r="BL22" s="289"/>
      <c r="BM22" s="289"/>
      <c r="BN22" s="289"/>
      <c r="BO22" s="289"/>
      <c r="BP22" s="289"/>
      <c r="BQ22" s="289"/>
      <c r="BR22" s="289"/>
      <c r="BS22" s="292"/>
      <c r="BT22" s="288"/>
      <c r="BU22" s="289"/>
      <c r="BV22" s="289"/>
      <c r="BW22" s="289"/>
      <c r="BX22" s="289"/>
      <c r="BY22" s="289"/>
      <c r="BZ22" s="289"/>
      <c r="CA22" s="289"/>
      <c r="CB22" s="289"/>
      <c r="CC22" s="289"/>
      <c r="CD22" s="288"/>
      <c r="CE22" s="289"/>
      <c r="CF22" s="289"/>
      <c r="CG22" s="289"/>
      <c r="CH22" s="289"/>
      <c r="CI22" s="289"/>
      <c r="CJ22" s="289"/>
      <c r="CK22" s="289"/>
      <c r="CL22" s="517"/>
    </row>
    <row r="23" spans="1:90" x14ac:dyDescent="0.2">
      <c r="A23" s="13" t="s">
        <v>183</v>
      </c>
      <c r="B23" s="16"/>
      <c r="C23" s="14"/>
      <c r="D23" s="14"/>
      <c r="E23" s="14"/>
      <c r="F23" s="14"/>
      <c r="G23" s="14"/>
      <c r="H23" s="14"/>
      <c r="I23" s="14"/>
      <c r="J23" s="14"/>
      <c r="K23" s="15"/>
      <c r="L23" s="16"/>
      <c r="M23" s="14"/>
      <c r="N23" s="14"/>
      <c r="O23" s="14"/>
      <c r="P23" s="14"/>
      <c r="Q23" s="14"/>
      <c r="R23" s="14"/>
      <c r="S23" s="14"/>
      <c r="T23" s="14"/>
      <c r="U23" s="15"/>
      <c r="V23" s="16"/>
      <c r="W23" s="14"/>
      <c r="X23" s="14"/>
      <c r="Y23" s="14"/>
      <c r="Z23" s="14"/>
      <c r="AA23" s="14"/>
      <c r="AB23" s="14"/>
      <c r="AC23" s="14"/>
      <c r="AD23" s="14"/>
      <c r="AE23" s="14"/>
      <c r="AF23" s="16"/>
      <c r="AG23" s="14"/>
      <c r="AH23" s="14"/>
      <c r="AI23" s="14"/>
      <c r="AJ23" s="14"/>
      <c r="AK23" s="14"/>
      <c r="AL23" s="14"/>
      <c r="AM23" s="14"/>
      <c r="AN23" s="14"/>
      <c r="AO23" s="15"/>
      <c r="AP23" s="14"/>
      <c r="AQ23" s="14"/>
      <c r="AR23" s="14"/>
      <c r="AS23" s="14"/>
      <c r="AT23" s="14"/>
      <c r="AU23" s="14"/>
      <c r="AV23" s="14"/>
      <c r="AW23" s="14"/>
      <c r="AX23" s="14"/>
      <c r="AY23" s="15"/>
      <c r="AZ23" s="16"/>
      <c r="BA23" s="14"/>
      <c r="BB23" s="14"/>
      <c r="BC23" s="14"/>
      <c r="BD23" s="14"/>
      <c r="BE23" s="14"/>
      <c r="BF23" s="14"/>
      <c r="BG23" s="14"/>
      <c r="BH23" s="14"/>
      <c r="BI23" s="15"/>
      <c r="BJ23" s="16"/>
      <c r="BK23" s="14"/>
      <c r="BL23" s="14"/>
      <c r="BM23" s="14"/>
      <c r="BN23" s="14"/>
      <c r="BO23" s="14"/>
      <c r="BP23" s="14"/>
      <c r="BQ23" s="14"/>
      <c r="BR23" s="14"/>
      <c r="BS23" s="15"/>
      <c r="BT23" s="16"/>
      <c r="BU23" s="14"/>
      <c r="BV23" s="14"/>
      <c r="BW23" s="14"/>
      <c r="BX23" s="14"/>
      <c r="BY23" s="14"/>
      <c r="BZ23" s="14"/>
      <c r="CA23" s="14"/>
      <c r="CB23" s="14"/>
      <c r="CC23" s="14"/>
      <c r="CD23" s="16"/>
      <c r="CE23" s="14"/>
      <c r="CF23" s="14"/>
      <c r="CG23" s="14"/>
      <c r="CH23" s="14"/>
      <c r="CI23" s="14"/>
      <c r="CJ23" s="14"/>
      <c r="CK23" s="14"/>
      <c r="CL23" s="515"/>
    </row>
    <row r="24" spans="1:90" s="142" customFormat="1" x14ac:dyDescent="0.2">
      <c r="A24" s="324" t="s">
        <v>11</v>
      </c>
      <c r="B24" s="306"/>
      <c r="C24" s="307"/>
      <c r="D24" s="307"/>
      <c r="E24" s="307"/>
      <c r="F24" s="307"/>
      <c r="G24" s="307"/>
      <c r="H24" s="307"/>
      <c r="I24" s="307"/>
      <c r="J24" s="307"/>
      <c r="K24" s="310"/>
      <c r="L24" s="306"/>
      <c r="M24" s="307"/>
      <c r="N24" s="307"/>
      <c r="O24" s="307"/>
      <c r="P24" s="307"/>
      <c r="Q24" s="307"/>
      <c r="R24" s="307"/>
      <c r="S24" s="307"/>
      <c r="T24" s="307"/>
      <c r="U24" s="310"/>
      <c r="V24" s="306"/>
      <c r="W24" s="307"/>
      <c r="X24" s="307"/>
      <c r="Y24" s="307"/>
      <c r="Z24" s="307"/>
      <c r="AA24" s="307"/>
      <c r="AB24" s="307"/>
      <c r="AC24" s="307"/>
      <c r="AD24" s="307"/>
      <c r="AE24" s="307"/>
      <c r="AF24" s="306"/>
      <c r="AG24" s="307"/>
      <c r="AH24" s="307"/>
      <c r="AI24" s="307"/>
      <c r="AJ24" s="307"/>
      <c r="AK24" s="307"/>
      <c r="AL24" s="307"/>
      <c r="AM24" s="307"/>
      <c r="AN24" s="307"/>
      <c r="AO24" s="310"/>
      <c r="AP24" s="307"/>
      <c r="AQ24" s="307"/>
      <c r="AR24" s="307"/>
      <c r="AS24" s="307"/>
      <c r="AT24" s="307"/>
      <c r="AU24" s="307"/>
      <c r="AV24" s="307"/>
      <c r="AW24" s="307"/>
      <c r="AX24" s="307"/>
      <c r="AY24" s="309"/>
      <c r="AZ24" s="351" t="s">
        <v>163</v>
      </c>
      <c r="BA24" s="308"/>
      <c r="BB24" s="308"/>
      <c r="BC24" s="308"/>
      <c r="BD24" s="307"/>
      <c r="BE24" s="307"/>
      <c r="BF24" s="307"/>
      <c r="BG24" s="307"/>
      <c r="BH24" s="307"/>
      <c r="BI24" s="310"/>
      <c r="BJ24" s="306"/>
      <c r="BK24" s="307"/>
      <c r="BL24" s="307"/>
      <c r="BM24" s="307"/>
      <c r="BN24" s="307"/>
      <c r="BO24" s="307"/>
      <c r="BP24" s="307"/>
      <c r="BQ24" s="307"/>
      <c r="BR24" s="307"/>
      <c r="BS24" s="310"/>
      <c r="BT24" s="306"/>
      <c r="BU24" s="307"/>
      <c r="BV24" s="307"/>
      <c r="BW24" s="307"/>
      <c r="BX24" s="307"/>
      <c r="BY24" s="307"/>
      <c r="BZ24" s="307"/>
      <c r="CA24" s="307"/>
      <c r="CB24" s="307"/>
      <c r="CC24" s="307"/>
      <c r="CD24" s="306"/>
      <c r="CE24" s="307"/>
      <c r="CF24" s="307"/>
      <c r="CG24" s="307"/>
      <c r="CH24" s="307"/>
      <c r="CI24" s="307"/>
      <c r="CJ24" s="307"/>
      <c r="CK24" s="307"/>
      <c r="CL24" s="516"/>
    </row>
    <row r="25" spans="1:90" x14ac:dyDescent="0.2">
      <c r="A25" s="3" t="s">
        <v>83</v>
      </c>
      <c r="B25" s="260"/>
      <c r="K25" s="262"/>
      <c r="L25" s="260"/>
      <c r="U25" s="262"/>
      <c r="V25" s="260"/>
      <c r="AF25" s="374"/>
      <c r="AG25" s="375"/>
      <c r="AH25" s="375" t="s">
        <v>144</v>
      </c>
      <c r="AI25" s="263"/>
      <c r="AJ25" s="263"/>
      <c r="AK25" s="263"/>
      <c r="AL25" s="263"/>
      <c r="AM25" s="263"/>
      <c r="AN25" s="263"/>
      <c r="AO25" s="262"/>
      <c r="AY25" s="262"/>
      <c r="AZ25" s="376"/>
      <c r="BA25" s="377"/>
      <c r="BB25" s="377"/>
      <c r="BC25" s="377"/>
      <c r="BI25" s="262"/>
      <c r="BJ25" s="260"/>
      <c r="BS25" s="262"/>
      <c r="BT25" s="260"/>
      <c r="CD25" s="260"/>
      <c r="CL25" s="518"/>
    </row>
    <row r="26" spans="1:90" s="141" customFormat="1" x14ac:dyDescent="0.2">
      <c r="A26" s="330" t="s">
        <v>194</v>
      </c>
      <c r="B26" s="288"/>
      <c r="C26" s="289"/>
      <c r="D26" s="289"/>
      <c r="E26" s="289"/>
      <c r="F26" s="289"/>
      <c r="G26" s="289"/>
      <c r="H26" s="289"/>
      <c r="I26" s="289"/>
      <c r="J26" s="289"/>
      <c r="K26" s="292"/>
      <c r="L26" s="288"/>
      <c r="M26" s="289"/>
      <c r="N26" s="289"/>
      <c r="O26" s="289"/>
      <c r="P26" s="289"/>
      <c r="Q26" s="289"/>
      <c r="R26" s="289"/>
      <c r="S26" s="289"/>
      <c r="T26" s="289"/>
      <c r="U26" s="292"/>
      <c r="V26" s="288"/>
      <c r="W26" s="289"/>
      <c r="X26" s="289"/>
      <c r="Y26" s="289"/>
      <c r="Z26" s="289"/>
      <c r="AA26" s="289"/>
      <c r="AB26" s="289"/>
      <c r="AC26" s="289"/>
      <c r="AD26" s="289"/>
      <c r="AE26" s="289"/>
      <c r="AF26" s="288"/>
      <c r="AG26" s="289"/>
      <c r="AH26" s="289"/>
      <c r="AI26" s="289"/>
      <c r="AJ26" s="289"/>
      <c r="AK26" s="289"/>
      <c r="AL26" s="289"/>
      <c r="AM26" s="289"/>
      <c r="AN26" s="289"/>
      <c r="AO26" s="292"/>
      <c r="AP26" s="289"/>
      <c r="AQ26" s="289"/>
      <c r="AR26" s="289"/>
      <c r="AS26" s="333"/>
      <c r="AT26" s="289"/>
      <c r="AU26" s="289"/>
      <c r="AV26" s="289"/>
      <c r="AW26" s="289"/>
      <c r="AX26" s="289"/>
      <c r="AY26" s="292"/>
      <c r="AZ26" s="288"/>
      <c r="BA26" s="289"/>
      <c r="BB26" s="289"/>
      <c r="BC26" s="289"/>
      <c r="BD26" s="289"/>
      <c r="BE26" s="289"/>
      <c r="BF26" s="289"/>
      <c r="BG26" s="289"/>
      <c r="BH26" s="289"/>
      <c r="BI26" s="292"/>
      <c r="BJ26" s="288"/>
      <c r="BK26" s="289"/>
      <c r="BL26" s="289"/>
      <c r="BM26" s="289"/>
      <c r="BN26" s="289"/>
      <c r="BO26" s="289"/>
      <c r="BP26" s="289"/>
      <c r="BQ26" s="289"/>
      <c r="BR26" s="289"/>
      <c r="BS26" s="292"/>
      <c r="BT26" s="288"/>
      <c r="BU26" s="289"/>
      <c r="BV26" s="289"/>
      <c r="BW26" s="289"/>
      <c r="BX26" s="289"/>
      <c r="BY26" s="289"/>
      <c r="BZ26" s="289"/>
      <c r="CA26" s="289"/>
      <c r="CB26" s="289"/>
      <c r="CC26" s="289"/>
      <c r="CD26" s="288"/>
      <c r="CE26" s="289"/>
      <c r="CF26" s="289"/>
      <c r="CG26" s="289"/>
      <c r="CH26" s="289"/>
      <c r="CI26" s="289"/>
      <c r="CJ26" s="289"/>
      <c r="CK26" s="289"/>
      <c r="CL26" s="517"/>
    </row>
    <row r="27" spans="1:90" s="142" customFormat="1" x14ac:dyDescent="0.2">
      <c r="A27" s="155" t="s">
        <v>112</v>
      </c>
      <c r="B27" s="306"/>
      <c r="C27" s="307"/>
      <c r="D27" s="307"/>
      <c r="E27" s="307"/>
      <c r="F27" s="307"/>
      <c r="G27" s="307"/>
      <c r="H27" s="307"/>
      <c r="I27" s="307"/>
      <c r="J27" s="307"/>
      <c r="K27" s="310"/>
      <c r="L27" s="306"/>
      <c r="M27" s="307"/>
      <c r="N27" s="307"/>
      <c r="O27" s="307"/>
      <c r="P27" s="307"/>
      <c r="Q27" s="307"/>
      <c r="R27" s="307"/>
      <c r="S27" s="343"/>
      <c r="T27" s="307"/>
      <c r="U27" s="310"/>
      <c r="V27" s="306"/>
      <c r="W27" s="307"/>
      <c r="X27" s="307"/>
      <c r="Y27" s="307"/>
      <c r="Z27" s="307"/>
      <c r="AA27" s="307"/>
      <c r="AB27" s="307"/>
      <c r="AC27" s="307"/>
      <c r="AD27" s="307"/>
      <c r="AE27" s="307"/>
      <c r="AF27" s="306"/>
      <c r="AG27" s="307"/>
      <c r="AH27" s="307"/>
      <c r="AI27" s="307"/>
      <c r="AJ27" s="307"/>
      <c r="AK27" s="307"/>
      <c r="AL27" s="307"/>
      <c r="AM27" s="307"/>
      <c r="AN27" s="307"/>
      <c r="AO27" s="310"/>
      <c r="AP27" s="307"/>
      <c r="AQ27" s="307"/>
      <c r="AR27" s="307"/>
      <c r="AS27" s="307"/>
      <c r="AT27" s="307"/>
      <c r="AU27" s="307"/>
      <c r="AV27" s="307"/>
      <c r="AW27" s="307"/>
      <c r="AX27" s="307"/>
      <c r="AY27" s="310"/>
      <c r="AZ27" s="316"/>
      <c r="BA27" s="308"/>
      <c r="BB27" s="308"/>
      <c r="BC27" s="308"/>
      <c r="BD27" s="307"/>
      <c r="BE27" s="307"/>
      <c r="BF27" s="307"/>
      <c r="BG27" s="307"/>
      <c r="BH27" s="307"/>
      <c r="BI27" s="390"/>
      <c r="BJ27" s="306"/>
      <c r="BK27" s="307"/>
      <c r="BL27" s="307"/>
      <c r="BM27" s="307"/>
      <c r="BN27" s="307"/>
      <c r="BO27" s="307"/>
      <c r="BP27" s="307"/>
      <c r="BQ27" s="307"/>
      <c r="BR27" s="307"/>
      <c r="BS27" s="310"/>
      <c r="BT27" s="306"/>
      <c r="BU27" s="307"/>
      <c r="BV27" s="307"/>
      <c r="BW27" s="307"/>
      <c r="BX27" s="307"/>
      <c r="BY27" s="307"/>
      <c r="BZ27" s="307"/>
      <c r="CA27" s="307"/>
      <c r="CB27" s="307"/>
      <c r="CC27" s="307"/>
      <c r="CD27" s="306"/>
      <c r="CE27" s="307"/>
      <c r="CF27" s="307"/>
      <c r="CG27" s="307"/>
      <c r="CH27" s="307"/>
      <c r="CI27" s="307"/>
      <c r="CJ27" s="307"/>
      <c r="CK27" s="329"/>
      <c r="CL27" s="516"/>
    </row>
    <row r="28" spans="1:90" s="405" customFormat="1" x14ac:dyDescent="0.2">
      <c r="A28" s="403" t="s">
        <v>84</v>
      </c>
      <c r="B28" s="407"/>
      <c r="K28" s="406"/>
      <c r="L28" s="407"/>
      <c r="U28" s="406"/>
      <c r="V28" s="407"/>
      <c r="AF28" s="407"/>
      <c r="AO28" s="406"/>
      <c r="AY28" s="406"/>
      <c r="AZ28" s="407"/>
      <c r="BI28" s="408"/>
      <c r="BJ28" s="407"/>
      <c r="BS28" s="406"/>
      <c r="BT28" s="407"/>
      <c r="CD28" s="407"/>
      <c r="CL28" s="519"/>
    </row>
    <row r="29" spans="1:90" ht="12" thickBot="1" x14ac:dyDescent="0.25">
      <c r="A29" s="3" t="s">
        <v>114</v>
      </c>
      <c r="B29" s="396"/>
      <c r="C29" s="394"/>
      <c r="D29" s="394"/>
      <c r="E29" s="394"/>
      <c r="F29" s="394"/>
      <c r="G29" s="394"/>
      <c r="H29" s="394"/>
      <c r="I29" s="394"/>
      <c r="J29" s="394"/>
      <c r="K29" s="395"/>
      <c r="L29" s="396"/>
      <c r="M29" s="394"/>
      <c r="N29" s="394"/>
      <c r="O29" s="394"/>
      <c r="P29" s="394"/>
      <c r="Q29" s="394"/>
      <c r="R29" s="394"/>
      <c r="S29" s="394"/>
      <c r="T29" s="394"/>
      <c r="U29" s="395"/>
      <c r="V29" s="396"/>
      <c r="W29" s="394"/>
      <c r="X29" s="394"/>
      <c r="Y29" s="394"/>
      <c r="Z29" s="394"/>
      <c r="AA29" s="394"/>
      <c r="AB29" s="394"/>
      <c r="AC29" s="394"/>
      <c r="AD29" s="394"/>
      <c r="AE29" s="394"/>
      <c r="AF29" s="396"/>
      <c r="AG29" s="394"/>
      <c r="AH29" s="394"/>
      <c r="AI29" s="394"/>
      <c r="AJ29" s="394"/>
      <c r="AK29" s="394"/>
      <c r="AL29" s="394"/>
      <c r="AM29" s="394"/>
      <c r="AN29" s="394"/>
      <c r="AO29" s="395"/>
      <c r="AP29" s="394"/>
      <c r="AQ29" s="394"/>
      <c r="AR29" s="394"/>
      <c r="AS29" s="402"/>
      <c r="AT29" s="394"/>
      <c r="AU29" s="394"/>
      <c r="AV29" s="394"/>
      <c r="AW29" s="394"/>
      <c r="AX29" s="394"/>
      <c r="AY29" s="395"/>
      <c r="AZ29" s="396"/>
      <c r="BA29" s="394"/>
      <c r="BB29" s="394"/>
      <c r="BC29" s="394"/>
      <c r="BD29" s="394"/>
      <c r="BE29" s="394"/>
      <c r="BF29" s="394"/>
      <c r="BG29" s="394"/>
      <c r="BH29" s="394"/>
      <c r="BI29" s="395"/>
      <c r="BJ29" s="396"/>
      <c r="BK29" s="394"/>
      <c r="BL29" s="394"/>
      <c r="BM29" s="394"/>
      <c r="BN29" s="394"/>
      <c r="BO29" s="394"/>
      <c r="BP29" s="394"/>
      <c r="BQ29" s="394"/>
      <c r="BR29" s="394"/>
      <c r="BS29" s="395"/>
      <c r="BT29" s="396"/>
      <c r="BU29" s="394"/>
      <c r="BV29" s="394"/>
      <c r="BW29" s="394"/>
      <c r="BX29" s="394"/>
      <c r="BY29" s="394"/>
      <c r="BZ29" s="394"/>
      <c r="CA29" s="394"/>
      <c r="CB29" s="394"/>
      <c r="CC29" s="394"/>
      <c r="CD29" s="396"/>
      <c r="CE29" s="394"/>
      <c r="CF29" s="394"/>
      <c r="CG29" s="394"/>
      <c r="CH29" s="394"/>
      <c r="CI29" s="394"/>
      <c r="CJ29" s="394"/>
      <c r="CK29" s="394"/>
      <c r="CL29" s="520"/>
    </row>
    <row r="30" spans="1:90" x14ac:dyDescent="0.2">
      <c r="A30" s="13" t="s">
        <v>14</v>
      </c>
      <c r="B30" s="26"/>
      <c r="C30" s="21"/>
      <c r="D30" s="21"/>
      <c r="E30" s="21"/>
      <c r="F30" s="21"/>
      <c r="G30" s="21"/>
      <c r="H30" s="21"/>
      <c r="I30" s="21"/>
      <c r="J30" s="21"/>
      <c r="K30" s="22"/>
      <c r="L30" s="26"/>
      <c r="M30" s="21"/>
      <c r="N30" s="21"/>
      <c r="O30" s="21"/>
      <c r="P30" s="21"/>
      <c r="Q30" s="21"/>
      <c r="R30" s="21"/>
      <c r="S30" s="21"/>
      <c r="T30" s="21"/>
      <c r="U30" s="22"/>
      <c r="V30" s="26"/>
      <c r="W30" s="21"/>
      <c r="X30" s="21"/>
      <c r="Y30" s="21"/>
      <c r="Z30" s="21"/>
      <c r="AA30" s="21"/>
      <c r="AB30" s="21"/>
      <c r="AC30" s="21"/>
      <c r="AD30" s="21"/>
      <c r="AE30" s="21"/>
      <c r="AF30" s="26"/>
      <c r="AG30" s="21"/>
      <c r="AH30" s="21"/>
      <c r="AI30" s="21"/>
      <c r="AJ30" s="21"/>
      <c r="AK30" s="21"/>
      <c r="AL30" s="21"/>
      <c r="AM30" s="21"/>
      <c r="AN30" s="21"/>
      <c r="AO30" s="22"/>
      <c r="AP30" s="21"/>
      <c r="AQ30" s="21"/>
      <c r="AR30" s="21"/>
      <c r="AS30" s="21"/>
      <c r="AT30" s="21"/>
      <c r="AU30" s="21"/>
      <c r="AV30" s="21"/>
      <c r="AW30" s="21"/>
      <c r="AX30" s="21"/>
      <c r="AY30" s="22"/>
      <c r="AZ30" s="26"/>
      <c r="BA30" s="21"/>
      <c r="BB30" s="21"/>
      <c r="BC30" s="21"/>
      <c r="BD30" s="21"/>
      <c r="BE30" s="21"/>
      <c r="BF30" s="21"/>
      <c r="BG30" s="21"/>
      <c r="BH30" s="21"/>
      <c r="BI30" s="22"/>
      <c r="BJ30" s="26"/>
      <c r="BK30" s="21"/>
      <c r="BL30" s="21"/>
      <c r="BM30" s="21"/>
      <c r="BN30" s="21"/>
      <c r="BO30" s="21"/>
      <c r="BP30" s="21"/>
      <c r="BQ30" s="21"/>
      <c r="BR30" s="21"/>
      <c r="BS30" s="22"/>
      <c r="BT30" s="26"/>
      <c r="BU30" s="21"/>
      <c r="BV30" s="21"/>
      <c r="BW30" s="21"/>
      <c r="BX30" s="21"/>
      <c r="BY30" s="21"/>
      <c r="BZ30" s="21"/>
      <c r="CA30" s="21"/>
      <c r="CB30" s="21"/>
      <c r="CC30" s="21"/>
      <c r="CD30" s="26"/>
      <c r="CE30" s="21"/>
      <c r="CF30" s="21"/>
      <c r="CG30" s="21"/>
      <c r="CH30" s="21"/>
      <c r="CI30" s="21"/>
      <c r="CJ30" s="21"/>
      <c r="CK30" s="21"/>
      <c r="CL30" s="514"/>
    </row>
    <row r="31" spans="1:90" x14ac:dyDescent="0.2">
      <c r="A31" s="13" t="s">
        <v>15</v>
      </c>
      <c r="B31" s="16"/>
      <c r="C31" s="14"/>
      <c r="D31" s="14"/>
      <c r="E31" s="14"/>
      <c r="F31" s="14"/>
      <c r="G31" s="14"/>
      <c r="H31" s="14"/>
      <c r="I31" s="120"/>
      <c r="J31" s="14"/>
      <c r="K31" s="15"/>
      <c r="L31" s="16"/>
      <c r="M31" s="14"/>
      <c r="N31" s="14"/>
      <c r="O31" s="14"/>
      <c r="P31" s="14"/>
      <c r="Q31" s="14"/>
      <c r="R31" s="14"/>
      <c r="S31" s="14"/>
      <c r="T31" s="14"/>
      <c r="U31" s="15"/>
      <c r="V31" s="16"/>
      <c r="W31" s="14"/>
      <c r="X31" s="14"/>
      <c r="Y31" s="14"/>
      <c r="Z31" s="14"/>
      <c r="AA31" s="14"/>
      <c r="AB31" s="14"/>
      <c r="AC31" s="14"/>
      <c r="AD31" s="14"/>
      <c r="AE31" s="14"/>
      <c r="AF31" s="16"/>
      <c r="AG31" s="14"/>
      <c r="AH31" s="14"/>
      <c r="AI31" s="14"/>
      <c r="AJ31" s="29"/>
      <c r="AK31" s="14"/>
      <c r="AL31" s="14"/>
      <c r="AM31" s="14"/>
      <c r="AN31" s="14"/>
      <c r="AO31" s="15"/>
      <c r="AP31" s="14"/>
      <c r="AQ31" s="14"/>
      <c r="AR31" s="14"/>
      <c r="AS31" s="14"/>
      <c r="AT31" s="14"/>
      <c r="AU31" s="14"/>
      <c r="AV31" s="14"/>
      <c r="AW31" s="14"/>
      <c r="AX31" s="14"/>
      <c r="AY31" s="15"/>
      <c r="AZ31" s="16"/>
      <c r="BA31" s="14"/>
      <c r="BB31" s="14"/>
      <c r="BC31" s="14"/>
      <c r="BD31" s="14"/>
      <c r="BE31" s="14"/>
      <c r="BF31" s="14"/>
      <c r="BG31" s="14"/>
      <c r="BH31" s="14"/>
      <c r="BI31" s="15"/>
      <c r="BJ31" s="16"/>
      <c r="BK31" s="14"/>
      <c r="BL31" s="14"/>
      <c r="BM31" s="14"/>
      <c r="BN31" s="14"/>
      <c r="BO31" s="14"/>
      <c r="BP31" s="14"/>
      <c r="BQ31" s="14"/>
      <c r="BR31" s="14"/>
      <c r="BS31" s="15"/>
      <c r="BT31" s="16"/>
      <c r="BU31" s="14"/>
      <c r="BV31" s="14"/>
      <c r="BW31" s="14"/>
      <c r="BX31" s="14"/>
      <c r="BY31" s="14"/>
      <c r="BZ31" s="14"/>
      <c r="CA31" s="14"/>
      <c r="CB31" s="14"/>
      <c r="CC31" s="14"/>
      <c r="CD31" s="16"/>
      <c r="CE31" s="14"/>
      <c r="CF31" s="14"/>
      <c r="CG31" s="14"/>
      <c r="CH31" s="14"/>
      <c r="CI31" s="14"/>
      <c r="CJ31" s="14"/>
      <c r="CK31" s="14"/>
      <c r="CL31" s="515"/>
    </row>
    <row r="32" spans="1:90" x14ac:dyDescent="0.2">
      <c r="A32" s="13" t="s">
        <v>16</v>
      </c>
      <c r="B32" s="16"/>
      <c r="C32" s="14"/>
      <c r="D32" s="14"/>
      <c r="E32" s="14"/>
      <c r="F32" s="14"/>
      <c r="G32" s="14"/>
      <c r="H32" s="14"/>
      <c r="I32" s="14"/>
      <c r="J32" s="14"/>
      <c r="K32" s="15"/>
      <c r="L32" s="16"/>
      <c r="M32" s="14"/>
      <c r="N32" s="14"/>
      <c r="O32" s="14"/>
      <c r="P32" s="14"/>
      <c r="Q32" s="14"/>
      <c r="R32" s="14"/>
      <c r="S32" s="14"/>
      <c r="T32" s="14"/>
      <c r="U32" s="15"/>
      <c r="V32" s="16"/>
      <c r="W32" s="14"/>
      <c r="X32" s="14"/>
      <c r="Y32" s="14"/>
      <c r="Z32" s="14"/>
      <c r="AA32" s="14"/>
      <c r="AB32" s="14"/>
      <c r="AC32" s="14"/>
      <c r="AD32" s="14"/>
      <c r="AE32" s="14"/>
      <c r="AF32" s="16"/>
      <c r="AG32" s="14"/>
      <c r="AH32" s="14"/>
      <c r="AI32" s="14"/>
      <c r="AJ32" s="14"/>
      <c r="AK32" s="14"/>
      <c r="AL32" s="14"/>
      <c r="AM32" s="14"/>
      <c r="AN32" s="14"/>
      <c r="AO32" s="15"/>
      <c r="AP32" s="14"/>
      <c r="AQ32" s="14"/>
      <c r="AR32" s="14"/>
      <c r="AS32" s="14"/>
      <c r="AT32" s="14"/>
      <c r="AU32" s="14"/>
      <c r="AV32" s="14"/>
      <c r="AW32" s="14"/>
      <c r="AX32" s="14"/>
      <c r="AY32" s="15"/>
      <c r="AZ32" s="16"/>
      <c r="BA32" s="14"/>
      <c r="BB32" s="14"/>
      <c r="BC32" s="14"/>
      <c r="BD32" s="14"/>
      <c r="BE32" s="14"/>
      <c r="BF32" s="14"/>
      <c r="BG32" s="14"/>
      <c r="BH32" s="14"/>
      <c r="BI32" s="15"/>
      <c r="BJ32" s="16"/>
      <c r="BK32" s="14"/>
      <c r="BL32" s="14"/>
      <c r="BM32" s="14"/>
      <c r="BN32" s="14"/>
      <c r="BO32" s="14"/>
      <c r="BP32" s="14"/>
      <c r="BQ32" s="14"/>
      <c r="BR32" s="14"/>
      <c r="BS32" s="15"/>
      <c r="BT32" s="16"/>
      <c r="BU32" s="14"/>
      <c r="BV32" s="14"/>
      <c r="BW32" s="14"/>
      <c r="BX32" s="14"/>
      <c r="BY32" s="14"/>
      <c r="BZ32" s="14"/>
      <c r="CA32" s="14"/>
      <c r="CB32" s="14"/>
      <c r="CC32" s="14"/>
      <c r="CD32" s="16"/>
      <c r="CE32" s="14"/>
      <c r="CF32" s="14"/>
      <c r="CG32" s="14"/>
      <c r="CH32" s="14"/>
      <c r="CI32" s="14"/>
      <c r="CJ32" s="14"/>
      <c r="CK32" s="14"/>
      <c r="CL32" s="515"/>
    </row>
    <row r="33" spans="1:90" x14ac:dyDescent="0.2">
      <c r="A33" s="17" t="s">
        <v>256</v>
      </c>
      <c r="B33" s="114"/>
      <c r="C33" s="112"/>
      <c r="D33" s="112"/>
      <c r="E33" s="112"/>
      <c r="F33" s="112"/>
      <c r="G33" s="112"/>
      <c r="H33" s="112"/>
      <c r="I33" s="112"/>
      <c r="J33" s="112"/>
      <c r="K33" s="113"/>
      <c r="L33" s="114"/>
      <c r="M33" s="112"/>
      <c r="N33" s="112"/>
      <c r="O33" s="112"/>
      <c r="P33" s="112"/>
      <c r="Q33" s="112"/>
      <c r="R33" s="112"/>
      <c r="S33" s="112"/>
      <c r="T33" s="112"/>
      <c r="U33" s="113"/>
      <c r="V33" s="114"/>
      <c r="W33" s="112"/>
      <c r="X33" s="112"/>
      <c r="Y33" s="112"/>
      <c r="Z33" s="112"/>
      <c r="AA33" s="112"/>
      <c r="AB33" s="112"/>
      <c r="AC33" s="112"/>
      <c r="AD33" s="112"/>
      <c r="AE33" s="112"/>
      <c r="AF33" s="114"/>
      <c r="AG33" s="112"/>
      <c r="AH33" s="112"/>
      <c r="AI33" s="112"/>
      <c r="AJ33" s="112"/>
      <c r="AK33" s="112"/>
      <c r="AL33" s="112"/>
      <c r="AM33" s="112"/>
      <c r="AN33" s="112"/>
      <c r="AO33" s="113"/>
      <c r="AP33" s="112"/>
      <c r="AQ33" s="112"/>
      <c r="AR33" s="112"/>
      <c r="AS33" s="112"/>
      <c r="AT33" s="112"/>
      <c r="AU33" s="112"/>
      <c r="AV33" s="112"/>
      <c r="AW33" s="112"/>
      <c r="AX33" s="112"/>
      <c r="AY33" s="113"/>
      <c r="AZ33" s="114"/>
      <c r="BA33" s="112"/>
      <c r="BB33" s="112"/>
      <c r="BC33" s="112"/>
      <c r="BD33" s="112"/>
      <c r="BE33" s="112"/>
      <c r="BF33" s="112"/>
      <c r="BG33" s="112"/>
      <c r="BH33" s="112"/>
      <c r="BI33" s="113"/>
      <c r="BJ33" s="114"/>
      <c r="BK33" s="112"/>
      <c r="BL33" s="112"/>
      <c r="BM33" s="112"/>
      <c r="BN33" s="112"/>
      <c r="BO33" s="112"/>
      <c r="BP33" s="112"/>
      <c r="BQ33" s="112"/>
      <c r="BR33" s="112"/>
      <c r="BS33" s="113"/>
      <c r="BT33" s="114"/>
      <c r="BU33" s="112"/>
      <c r="BV33" s="112"/>
      <c r="BW33" s="112"/>
      <c r="BX33" s="112"/>
      <c r="BY33" s="112"/>
      <c r="BZ33" s="112"/>
      <c r="CA33" s="112"/>
      <c r="CB33" s="112"/>
      <c r="CC33" s="112"/>
      <c r="CD33" s="114"/>
      <c r="CE33" s="112"/>
      <c r="CF33" s="112"/>
      <c r="CG33" s="112"/>
      <c r="CH33" s="112"/>
      <c r="CI33" s="112"/>
      <c r="CJ33" s="112"/>
      <c r="CK33" s="112"/>
      <c r="CL33" s="521"/>
    </row>
    <row r="34" spans="1:90" ht="12" thickBot="1" x14ac:dyDescent="0.25">
      <c r="A34" s="17" t="s">
        <v>116</v>
      </c>
      <c r="B34" s="20"/>
      <c r="C34" s="18"/>
      <c r="D34" s="18"/>
      <c r="E34" s="18"/>
      <c r="F34" s="18"/>
      <c r="G34" s="18"/>
      <c r="H34" s="18"/>
      <c r="I34" s="18"/>
      <c r="J34" s="18"/>
      <c r="K34" s="19"/>
      <c r="L34" s="20"/>
      <c r="M34" s="18"/>
      <c r="N34" s="18"/>
      <c r="O34" s="18"/>
      <c r="P34" s="18"/>
      <c r="Q34" s="18"/>
      <c r="R34" s="18"/>
      <c r="S34" s="18"/>
      <c r="T34" s="18"/>
      <c r="U34" s="19"/>
      <c r="V34" s="20"/>
      <c r="W34" s="18"/>
      <c r="X34" s="18"/>
      <c r="Y34" s="18"/>
      <c r="Z34" s="18"/>
      <c r="AA34" s="18"/>
      <c r="AB34" s="18"/>
      <c r="AC34" s="18"/>
      <c r="AD34" s="18"/>
      <c r="AE34" s="18"/>
      <c r="AF34" s="20"/>
      <c r="AG34" s="18"/>
      <c r="AH34" s="18"/>
      <c r="AI34" s="18"/>
      <c r="AJ34" s="18"/>
      <c r="AK34" s="18"/>
      <c r="AL34" s="18"/>
      <c r="AM34" s="18"/>
      <c r="AN34" s="18"/>
      <c r="AO34" s="19"/>
      <c r="AP34" s="18"/>
      <c r="AQ34" s="18"/>
      <c r="AR34" s="18"/>
      <c r="AS34" s="18"/>
      <c r="AT34" s="18"/>
      <c r="AU34" s="18"/>
      <c r="AV34" s="18"/>
      <c r="AW34" s="18"/>
      <c r="AX34" s="18"/>
      <c r="AY34" s="19"/>
      <c r="AZ34" s="20"/>
      <c r="BA34" s="18"/>
      <c r="BB34" s="18"/>
      <c r="BC34" s="18"/>
      <c r="BD34" s="18"/>
      <c r="BE34" s="18"/>
      <c r="BF34" s="18"/>
      <c r="BG34" s="18"/>
      <c r="BH34" s="18"/>
      <c r="BI34" s="19"/>
      <c r="BJ34" s="20"/>
      <c r="BK34" s="18"/>
      <c r="BL34" s="18"/>
      <c r="BM34" s="18"/>
      <c r="BN34" s="18"/>
      <c r="BO34" s="18"/>
      <c r="BP34" s="18"/>
      <c r="BQ34" s="18"/>
      <c r="BR34" s="18"/>
      <c r="BS34" s="19"/>
      <c r="BT34" s="20"/>
      <c r="BU34" s="18"/>
      <c r="BV34" s="18"/>
      <c r="BW34" s="18"/>
      <c r="BX34" s="18"/>
      <c r="BY34" s="18"/>
      <c r="BZ34" s="18"/>
      <c r="CA34" s="18"/>
      <c r="CB34" s="18"/>
      <c r="CC34" s="18"/>
      <c r="CD34" s="20"/>
      <c r="CE34" s="18"/>
      <c r="CF34" s="18"/>
      <c r="CG34" s="18"/>
      <c r="CH34" s="18"/>
      <c r="CI34" s="18"/>
      <c r="CJ34" s="18"/>
      <c r="CK34" s="18"/>
      <c r="CL34" s="522"/>
    </row>
    <row r="36" spans="1:90" ht="16.5" x14ac:dyDescent="0.2">
      <c r="A36" s="1" t="s">
        <v>24</v>
      </c>
      <c r="B36" s="11">
        <v>0</v>
      </c>
      <c r="C36" s="11">
        <v>10</v>
      </c>
      <c r="D36" s="11">
        <v>20</v>
      </c>
      <c r="E36" s="11">
        <v>30</v>
      </c>
      <c r="F36" s="11">
        <v>40</v>
      </c>
      <c r="G36" s="11">
        <v>50</v>
      </c>
      <c r="H36" s="11">
        <v>60</v>
      </c>
      <c r="I36" s="11">
        <v>70</v>
      </c>
      <c r="J36" s="11">
        <v>80</v>
      </c>
      <c r="K36" s="11">
        <v>90</v>
      </c>
      <c r="L36" s="11">
        <v>100</v>
      </c>
      <c r="M36" s="11">
        <v>110</v>
      </c>
      <c r="N36" s="11">
        <v>120</v>
      </c>
      <c r="O36" s="11">
        <v>130</v>
      </c>
      <c r="P36" s="11">
        <v>140</v>
      </c>
      <c r="Q36" s="11">
        <v>150</v>
      </c>
      <c r="R36" s="11">
        <v>160</v>
      </c>
      <c r="S36" s="11">
        <v>170</v>
      </c>
      <c r="T36" s="11">
        <v>180</v>
      </c>
      <c r="U36" s="11">
        <v>190</v>
      </c>
      <c r="V36" s="11">
        <v>200</v>
      </c>
      <c r="W36" s="11">
        <v>210</v>
      </c>
      <c r="X36" s="11">
        <v>220</v>
      </c>
      <c r="Y36" s="11">
        <v>230</v>
      </c>
      <c r="Z36" s="11">
        <v>240</v>
      </c>
      <c r="AA36" s="11">
        <v>250</v>
      </c>
      <c r="AB36" s="11">
        <v>260</v>
      </c>
      <c r="AC36" s="11">
        <v>270</v>
      </c>
      <c r="AD36" s="11">
        <v>280</v>
      </c>
      <c r="AE36" s="11">
        <v>290</v>
      </c>
      <c r="AF36" s="11">
        <v>300</v>
      </c>
      <c r="AG36" s="11">
        <v>310</v>
      </c>
      <c r="AH36" s="11">
        <v>320</v>
      </c>
      <c r="AI36" s="11">
        <v>330</v>
      </c>
      <c r="AJ36" s="11">
        <v>340</v>
      </c>
      <c r="AK36" s="11">
        <v>350</v>
      </c>
      <c r="AL36" s="11">
        <v>360</v>
      </c>
      <c r="AM36" s="11">
        <v>370</v>
      </c>
      <c r="AN36" s="11">
        <v>380</v>
      </c>
      <c r="AO36" s="11">
        <v>390</v>
      </c>
      <c r="AP36" s="11">
        <v>400</v>
      </c>
      <c r="AQ36" s="11">
        <v>410</v>
      </c>
      <c r="AR36" s="11">
        <v>420</v>
      </c>
      <c r="AS36" s="11">
        <v>430</v>
      </c>
      <c r="AT36" s="11">
        <v>440</v>
      </c>
      <c r="AU36" s="11">
        <v>450</v>
      </c>
      <c r="AV36" s="11">
        <v>460</v>
      </c>
      <c r="AW36" s="11">
        <v>470</v>
      </c>
      <c r="AX36" s="11">
        <v>480</v>
      </c>
      <c r="AY36" s="11">
        <v>490</v>
      </c>
      <c r="AZ36" s="11">
        <v>500</v>
      </c>
      <c r="BA36" s="11">
        <v>510</v>
      </c>
      <c r="BB36" s="11">
        <v>520</v>
      </c>
      <c r="BC36" s="11">
        <v>530</v>
      </c>
      <c r="BD36" s="11">
        <v>540</v>
      </c>
      <c r="BE36" s="11">
        <v>550</v>
      </c>
      <c r="BF36" s="11">
        <v>560</v>
      </c>
      <c r="BG36" s="11">
        <v>570</v>
      </c>
      <c r="BH36" s="11">
        <v>580</v>
      </c>
      <c r="BI36" s="11">
        <v>590</v>
      </c>
      <c r="BJ36" s="11">
        <v>600</v>
      </c>
      <c r="BK36" s="11">
        <v>610</v>
      </c>
      <c r="BL36" s="11">
        <v>620</v>
      </c>
      <c r="BM36" s="11">
        <v>630</v>
      </c>
      <c r="BN36" s="11">
        <v>640</v>
      </c>
      <c r="BO36" s="11">
        <v>650</v>
      </c>
      <c r="BP36" s="11">
        <v>660</v>
      </c>
      <c r="BQ36" s="11">
        <v>670</v>
      </c>
      <c r="BR36" s="11">
        <v>680</v>
      </c>
      <c r="BS36" s="11">
        <v>690</v>
      </c>
      <c r="BT36" s="11">
        <v>700</v>
      </c>
      <c r="BU36" s="11">
        <v>710</v>
      </c>
      <c r="BV36" s="11">
        <v>720</v>
      </c>
      <c r="BW36" s="11">
        <v>730</v>
      </c>
      <c r="BX36" s="11">
        <v>740</v>
      </c>
      <c r="BY36" s="11">
        <v>750</v>
      </c>
      <c r="BZ36" s="11">
        <v>760</v>
      </c>
      <c r="CA36" s="11">
        <v>770</v>
      </c>
      <c r="CB36" s="11">
        <v>780</v>
      </c>
      <c r="CC36" s="11">
        <v>790</v>
      </c>
      <c r="CD36" s="11">
        <v>800</v>
      </c>
      <c r="CE36" s="11">
        <v>810</v>
      </c>
      <c r="CF36" s="11">
        <v>820</v>
      </c>
      <c r="CG36" s="11">
        <v>830</v>
      </c>
      <c r="CH36" s="11">
        <v>840</v>
      </c>
      <c r="CI36" s="11">
        <v>850</v>
      </c>
      <c r="CJ36" s="11">
        <v>860</v>
      </c>
      <c r="CK36" s="11">
        <v>870</v>
      </c>
      <c r="CL36" s="11">
        <v>880</v>
      </c>
    </row>
    <row r="37" spans="1:90" ht="20.25" x14ac:dyDescent="0.2">
      <c r="A37" s="1" t="s">
        <v>57</v>
      </c>
      <c r="B37" s="11">
        <f>B36+2664</f>
        <v>2664</v>
      </c>
      <c r="C37" s="11">
        <f t="shared" ref="C37:BN37" si="2">C36+2664</f>
        <v>2674</v>
      </c>
      <c r="D37" s="11">
        <f t="shared" si="2"/>
        <v>2684</v>
      </c>
      <c r="E37" s="11">
        <f t="shared" si="2"/>
        <v>2694</v>
      </c>
      <c r="F37" s="11">
        <f t="shared" si="2"/>
        <v>2704</v>
      </c>
      <c r="G37" s="11">
        <f t="shared" si="2"/>
        <v>2714</v>
      </c>
      <c r="H37" s="11">
        <f t="shared" si="2"/>
        <v>2724</v>
      </c>
      <c r="I37" s="11">
        <f t="shared" si="2"/>
        <v>2734</v>
      </c>
      <c r="J37" s="11">
        <f t="shared" si="2"/>
        <v>2744</v>
      </c>
      <c r="K37" s="11">
        <f t="shared" si="2"/>
        <v>2754</v>
      </c>
      <c r="L37" s="11">
        <f t="shared" si="2"/>
        <v>2764</v>
      </c>
      <c r="M37" s="11">
        <f t="shared" si="2"/>
        <v>2774</v>
      </c>
      <c r="N37" s="11">
        <f t="shared" si="2"/>
        <v>2784</v>
      </c>
      <c r="O37" s="11">
        <f t="shared" si="2"/>
        <v>2794</v>
      </c>
      <c r="P37" s="11">
        <f t="shared" si="2"/>
        <v>2804</v>
      </c>
      <c r="Q37" s="11">
        <f t="shared" si="2"/>
        <v>2814</v>
      </c>
      <c r="R37" s="11">
        <f t="shared" si="2"/>
        <v>2824</v>
      </c>
      <c r="S37" s="11">
        <f t="shared" si="2"/>
        <v>2834</v>
      </c>
      <c r="T37" s="11">
        <f t="shared" si="2"/>
        <v>2844</v>
      </c>
      <c r="U37" s="11">
        <f t="shared" si="2"/>
        <v>2854</v>
      </c>
      <c r="V37" s="11">
        <f t="shared" si="2"/>
        <v>2864</v>
      </c>
      <c r="W37" s="11">
        <f t="shared" si="2"/>
        <v>2874</v>
      </c>
      <c r="X37" s="11">
        <f t="shared" si="2"/>
        <v>2884</v>
      </c>
      <c r="Y37" s="11">
        <f t="shared" si="2"/>
        <v>2894</v>
      </c>
      <c r="Z37" s="11">
        <f t="shared" si="2"/>
        <v>2904</v>
      </c>
      <c r="AA37" s="11">
        <f t="shared" si="2"/>
        <v>2914</v>
      </c>
      <c r="AB37" s="11">
        <f t="shared" si="2"/>
        <v>2924</v>
      </c>
      <c r="AC37" s="11">
        <f t="shared" si="2"/>
        <v>2934</v>
      </c>
      <c r="AD37" s="11">
        <f t="shared" si="2"/>
        <v>2944</v>
      </c>
      <c r="AE37" s="11">
        <f t="shared" si="2"/>
        <v>2954</v>
      </c>
      <c r="AF37" s="11">
        <f t="shared" si="2"/>
        <v>2964</v>
      </c>
      <c r="AG37" s="11">
        <f t="shared" si="2"/>
        <v>2974</v>
      </c>
      <c r="AH37" s="11">
        <f t="shared" si="2"/>
        <v>2984</v>
      </c>
      <c r="AI37" s="11">
        <f t="shared" si="2"/>
        <v>2994</v>
      </c>
      <c r="AJ37" s="11">
        <f t="shared" si="2"/>
        <v>3004</v>
      </c>
      <c r="AK37" s="11">
        <f t="shared" si="2"/>
        <v>3014</v>
      </c>
      <c r="AL37" s="11">
        <f t="shared" si="2"/>
        <v>3024</v>
      </c>
      <c r="AM37" s="11">
        <f t="shared" si="2"/>
        <v>3034</v>
      </c>
      <c r="AN37" s="11">
        <f t="shared" si="2"/>
        <v>3044</v>
      </c>
      <c r="AO37" s="11">
        <f t="shared" si="2"/>
        <v>3054</v>
      </c>
      <c r="AP37" s="11">
        <f t="shared" si="2"/>
        <v>3064</v>
      </c>
      <c r="AQ37" s="11">
        <f t="shared" si="2"/>
        <v>3074</v>
      </c>
      <c r="AR37" s="11">
        <f t="shared" si="2"/>
        <v>3084</v>
      </c>
      <c r="AS37" s="11">
        <f t="shared" si="2"/>
        <v>3094</v>
      </c>
      <c r="AT37" s="11">
        <f t="shared" si="2"/>
        <v>3104</v>
      </c>
      <c r="AU37" s="11">
        <f t="shared" si="2"/>
        <v>3114</v>
      </c>
      <c r="AV37" s="11">
        <f t="shared" si="2"/>
        <v>3124</v>
      </c>
      <c r="AW37" s="11">
        <f t="shared" si="2"/>
        <v>3134</v>
      </c>
      <c r="AX37" s="11">
        <f t="shared" si="2"/>
        <v>3144</v>
      </c>
      <c r="AY37" s="11">
        <f t="shared" si="2"/>
        <v>3154</v>
      </c>
      <c r="AZ37" s="11">
        <f t="shared" si="2"/>
        <v>3164</v>
      </c>
      <c r="BA37" s="11">
        <f t="shared" si="2"/>
        <v>3174</v>
      </c>
      <c r="BB37" s="11">
        <f t="shared" si="2"/>
        <v>3184</v>
      </c>
      <c r="BC37" s="11">
        <f t="shared" si="2"/>
        <v>3194</v>
      </c>
      <c r="BD37" s="11">
        <f t="shared" si="2"/>
        <v>3204</v>
      </c>
      <c r="BE37" s="11">
        <f t="shared" si="2"/>
        <v>3214</v>
      </c>
      <c r="BF37" s="11">
        <f t="shared" si="2"/>
        <v>3224</v>
      </c>
      <c r="BG37" s="11">
        <f t="shared" si="2"/>
        <v>3234</v>
      </c>
      <c r="BH37" s="11">
        <f t="shared" si="2"/>
        <v>3244</v>
      </c>
      <c r="BI37" s="11">
        <f t="shared" si="2"/>
        <v>3254</v>
      </c>
      <c r="BJ37" s="11">
        <f t="shared" si="2"/>
        <v>3264</v>
      </c>
      <c r="BK37" s="11">
        <f t="shared" si="2"/>
        <v>3274</v>
      </c>
      <c r="BL37" s="11">
        <f t="shared" si="2"/>
        <v>3284</v>
      </c>
      <c r="BM37" s="11">
        <f t="shared" si="2"/>
        <v>3294</v>
      </c>
      <c r="BN37" s="11">
        <f t="shared" si="2"/>
        <v>3304</v>
      </c>
      <c r="BO37" s="11">
        <f t="shared" ref="BO37:CL37" si="3">BO36+2664</f>
        <v>3314</v>
      </c>
      <c r="BP37" s="11">
        <f t="shared" si="3"/>
        <v>3324</v>
      </c>
      <c r="BQ37" s="11">
        <f t="shared" si="3"/>
        <v>3334</v>
      </c>
      <c r="BR37" s="11">
        <f t="shared" si="3"/>
        <v>3344</v>
      </c>
      <c r="BS37" s="11">
        <f t="shared" si="3"/>
        <v>3354</v>
      </c>
      <c r="BT37" s="11">
        <f t="shared" si="3"/>
        <v>3364</v>
      </c>
      <c r="BU37" s="11">
        <f t="shared" si="3"/>
        <v>3374</v>
      </c>
      <c r="BV37" s="11">
        <f t="shared" si="3"/>
        <v>3384</v>
      </c>
      <c r="BW37" s="11">
        <f t="shared" si="3"/>
        <v>3394</v>
      </c>
      <c r="BX37" s="11">
        <f t="shared" si="3"/>
        <v>3404</v>
      </c>
      <c r="BY37" s="11">
        <f t="shared" si="3"/>
        <v>3414</v>
      </c>
      <c r="BZ37" s="11">
        <f t="shared" si="3"/>
        <v>3424</v>
      </c>
      <c r="CA37" s="11">
        <f t="shared" si="3"/>
        <v>3434</v>
      </c>
      <c r="CB37" s="11">
        <f t="shared" si="3"/>
        <v>3444</v>
      </c>
      <c r="CC37" s="11">
        <f t="shared" si="3"/>
        <v>3454</v>
      </c>
      <c r="CD37" s="11">
        <f t="shared" si="3"/>
        <v>3464</v>
      </c>
      <c r="CE37" s="11">
        <f t="shared" si="3"/>
        <v>3474</v>
      </c>
      <c r="CF37" s="11">
        <f t="shared" si="3"/>
        <v>3484</v>
      </c>
      <c r="CG37" s="11">
        <f t="shared" si="3"/>
        <v>3494</v>
      </c>
      <c r="CH37" s="11">
        <f t="shared" si="3"/>
        <v>3504</v>
      </c>
      <c r="CI37" s="11">
        <f t="shared" si="3"/>
        <v>3514</v>
      </c>
      <c r="CJ37" s="11">
        <f t="shared" si="3"/>
        <v>3524</v>
      </c>
      <c r="CK37" s="11">
        <f t="shared" si="3"/>
        <v>3534</v>
      </c>
      <c r="CL37" s="11">
        <f t="shared" si="3"/>
        <v>3544</v>
      </c>
    </row>
    <row r="38" spans="1:90" ht="20.25" x14ac:dyDescent="0.2">
      <c r="A38" s="1" t="s">
        <v>25</v>
      </c>
      <c r="B38" s="11">
        <f>'WA4'!$AY$37-B37</f>
        <v>7594</v>
      </c>
      <c r="C38" s="11">
        <f>'WA4'!$AY$37-C37</f>
        <v>7584</v>
      </c>
      <c r="D38" s="11">
        <f>'WA4'!$AY$37-D37</f>
        <v>7574</v>
      </c>
      <c r="E38" s="11">
        <f>'WA4'!$AY$37-E37</f>
        <v>7564</v>
      </c>
      <c r="F38" s="11">
        <f>'WA4'!$AY$37-F37</f>
        <v>7554</v>
      </c>
      <c r="G38" s="11">
        <f>'WA4'!$AY$37-G37</f>
        <v>7544</v>
      </c>
      <c r="H38" s="11">
        <f>'WA4'!$AY$37-H37</f>
        <v>7534</v>
      </c>
      <c r="I38" s="11">
        <f>'WA4'!$AY$37-I37</f>
        <v>7524</v>
      </c>
      <c r="J38" s="11">
        <f>'WA4'!$AY$37-J37</f>
        <v>7514</v>
      </c>
      <c r="K38" s="11">
        <f>'WA4'!$AY$37-K37</f>
        <v>7504</v>
      </c>
      <c r="L38" s="11">
        <f>'WA4'!$AY$37-L37</f>
        <v>7494</v>
      </c>
      <c r="M38" s="11">
        <f>'WA4'!$AY$37-M37</f>
        <v>7484</v>
      </c>
      <c r="N38" s="11">
        <f>'WA4'!$AY$37-N37</f>
        <v>7474</v>
      </c>
      <c r="O38" s="11">
        <f>'WA4'!$AY$37-O37</f>
        <v>7464</v>
      </c>
      <c r="P38" s="11">
        <f>'WA4'!$AY$37-P37</f>
        <v>7454</v>
      </c>
      <c r="Q38" s="11">
        <f>'WA4'!$AY$37-Q37</f>
        <v>7444</v>
      </c>
      <c r="R38" s="11">
        <f>'WA4'!$AY$37-R37</f>
        <v>7434</v>
      </c>
      <c r="S38" s="11">
        <f>'WA4'!$AY$37-S37</f>
        <v>7424</v>
      </c>
      <c r="T38" s="11">
        <f>'WA4'!$AY$37-T37</f>
        <v>7414</v>
      </c>
      <c r="U38" s="11">
        <f>'WA4'!$AY$37-U37</f>
        <v>7404</v>
      </c>
      <c r="V38" s="11">
        <f>'WA4'!$AY$37-V37</f>
        <v>7394</v>
      </c>
      <c r="W38" s="11">
        <f>'WA4'!$AY$37-W37</f>
        <v>7384</v>
      </c>
      <c r="X38" s="11">
        <f>'WA4'!$AY$37-X37</f>
        <v>7374</v>
      </c>
      <c r="Y38" s="11">
        <f>'WA4'!$AY$37-Y37</f>
        <v>7364</v>
      </c>
      <c r="Z38" s="11">
        <f>'WA4'!$AY$37-Z37</f>
        <v>7354</v>
      </c>
      <c r="AA38" s="11">
        <f>'WA4'!$AY$37-AA37</f>
        <v>7344</v>
      </c>
      <c r="AB38" s="11">
        <f>'WA4'!$AY$37-AB37</f>
        <v>7334</v>
      </c>
      <c r="AC38" s="11">
        <f>'WA4'!$AY$37-AC37</f>
        <v>7324</v>
      </c>
      <c r="AD38" s="11">
        <f>'WA4'!$AY$37-AD37</f>
        <v>7314</v>
      </c>
      <c r="AE38" s="11">
        <f>'WA4'!$AY$37-AE37</f>
        <v>7304</v>
      </c>
      <c r="AF38" s="11">
        <f>'WA4'!$AY$37-AF37</f>
        <v>7294</v>
      </c>
      <c r="AG38" s="11">
        <f>'WA4'!$AY$37-AG37</f>
        <v>7284</v>
      </c>
      <c r="AH38" s="11">
        <f>'WA4'!$AY$37-AH37</f>
        <v>7274</v>
      </c>
      <c r="AI38" s="11">
        <f>'WA4'!$AY$37-AI37</f>
        <v>7264</v>
      </c>
      <c r="AJ38" s="11">
        <f>'WA4'!$AY$37-AJ37</f>
        <v>7254</v>
      </c>
      <c r="AK38" s="11">
        <f>'WA4'!$AY$37-AK37</f>
        <v>7244</v>
      </c>
      <c r="AL38" s="11">
        <f>'WA4'!$AY$37-AL37</f>
        <v>7234</v>
      </c>
      <c r="AM38" s="11">
        <f>'WA4'!$AY$37-AM37</f>
        <v>7224</v>
      </c>
      <c r="AN38" s="11">
        <f>'WA4'!$AY$37-AN37</f>
        <v>7214</v>
      </c>
      <c r="AO38" s="11">
        <f>'WA4'!$AY$37-AO37</f>
        <v>7204</v>
      </c>
      <c r="AP38" s="11">
        <f>'WA4'!$AY$37-AP37</f>
        <v>7194</v>
      </c>
      <c r="AQ38" s="11">
        <f>'WA4'!$AY$37-AQ37</f>
        <v>7184</v>
      </c>
      <c r="AR38" s="11">
        <f>'WA4'!$AY$37-AR37</f>
        <v>7174</v>
      </c>
      <c r="AS38" s="11">
        <f>'WA4'!$AY$37-AS37</f>
        <v>7164</v>
      </c>
      <c r="AT38" s="11">
        <f>'WA4'!$AY$37-AT37</f>
        <v>7154</v>
      </c>
      <c r="AU38" s="11">
        <f>'WA4'!$AY$37-AU37</f>
        <v>7144</v>
      </c>
      <c r="AV38" s="11">
        <f>'WA4'!$AY$37-AV37</f>
        <v>7134</v>
      </c>
      <c r="AW38" s="11">
        <f>'WA4'!$AY$37-AW37</f>
        <v>7124</v>
      </c>
      <c r="AX38" s="11">
        <f>'WA4'!$AY$37-AX37</f>
        <v>7114</v>
      </c>
      <c r="AY38" s="11">
        <f>'WA4'!$AY$37-AY37</f>
        <v>7104</v>
      </c>
      <c r="AZ38" s="11">
        <f>'WA4'!$AY$37-AZ37</f>
        <v>7094</v>
      </c>
      <c r="BA38" s="11">
        <f>'WA4'!$AY$37-BA37</f>
        <v>7084</v>
      </c>
      <c r="BB38" s="11">
        <f>'WA4'!$AY$37-BB37</f>
        <v>7074</v>
      </c>
      <c r="BC38" s="11">
        <f>'WA4'!$AY$37-BC37</f>
        <v>7064</v>
      </c>
      <c r="BD38" s="11">
        <f>'WA4'!$AY$37-BD37</f>
        <v>7054</v>
      </c>
      <c r="BE38" s="11">
        <f>'WA4'!$AY$37-BE37</f>
        <v>7044</v>
      </c>
      <c r="BF38" s="11">
        <f>'WA4'!$AY$37-BF37</f>
        <v>7034</v>
      </c>
      <c r="BG38" s="11">
        <f>'WA4'!$AY$37-BG37</f>
        <v>7024</v>
      </c>
      <c r="BH38" s="11">
        <f>'WA4'!$AY$37-BH37</f>
        <v>7014</v>
      </c>
      <c r="BI38" s="11">
        <f>'WA4'!$AY$37-BI37</f>
        <v>7004</v>
      </c>
      <c r="BJ38" s="11">
        <f>'WA4'!$AY$37-BJ37</f>
        <v>6994</v>
      </c>
      <c r="BK38" s="11">
        <f>'WA4'!$AY$37-BK37</f>
        <v>6984</v>
      </c>
      <c r="BL38" s="11">
        <f>'WA4'!$AY$37-BL37</f>
        <v>6974</v>
      </c>
      <c r="BM38" s="11">
        <f>'WA4'!$AY$37-BM37</f>
        <v>6964</v>
      </c>
      <c r="BN38" s="11">
        <f>'WA4'!$AY$37-BN37</f>
        <v>6954</v>
      </c>
      <c r="BO38" s="11">
        <f>'WA4'!$AY$37-BO37</f>
        <v>6944</v>
      </c>
      <c r="BP38" s="11">
        <f>'WA4'!$AY$37-BP37</f>
        <v>6934</v>
      </c>
      <c r="BQ38" s="11">
        <f>'WA4'!$AY$37-BQ37</f>
        <v>6924</v>
      </c>
      <c r="BR38" s="11">
        <f>'WA4'!$AY$37-BR37</f>
        <v>6914</v>
      </c>
      <c r="BS38" s="11">
        <f>'WA4'!$AY$37-BS37</f>
        <v>6904</v>
      </c>
      <c r="BT38" s="11">
        <f>'WA4'!$AY$37-BT37</f>
        <v>6894</v>
      </c>
      <c r="BU38" s="11">
        <f>'WA4'!$AY$37-BU37</f>
        <v>6884</v>
      </c>
      <c r="BV38" s="11">
        <f>'WA4'!$AY$37-BV37</f>
        <v>6874</v>
      </c>
      <c r="BW38" s="11">
        <f>'WA4'!$AY$37-BW37</f>
        <v>6864</v>
      </c>
      <c r="BX38" s="11">
        <f>'WA4'!$AY$37-BX37</f>
        <v>6854</v>
      </c>
      <c r="BY38" s="11">
        <f>'WA4'!$AY$37-BY37</f>
        <v>6844</v>
      </c>
      <c r="BZ38" s="11">
        <f>'WA4'!$AY$37-BZ37</f>
        <v>6834</v>
      </c>
      <c r="CA38" s="11">
        <f>'WA4'!$AY$37-CA37</f>
        <v>6824</v>
      </c>
      <c r="CB38" s="11">
        <f>'WA4'!$AY$37-CB37</f>
        <v>6814</v>
      </c>
      <c r="CC38" s="11">
        <f>'WA4'!$AY$37-CC37</f>
        <v>6804</v>
      </c>
      <c r="CD38" s="11">
        <f>'WA4'!$AY$37-CD37</f>
        <v>6794</v>
      </c>
      <c r="CE38" s="11">
        <f>'WA4'!$AY$37-CE37</f>
        <v>6784</v>
      </c>
      <c r="CF38" s="11">
        <f>'WA4'!$AY$37-CF37</f>
        <v>6774</v>
      </c>
      <c r="CG38" s="11">
        <f>'WA4'!$AY$37-CG37</f>
        <v>6764</v>
      </c>
      <c r="CH38" s="11">
        <f>'WA4'!$AY$37-CH37</f>
        <v>6754</v>
      </c>
      <c r="CI38" s="11">
        <f>'WA4'!$AY$37-CI37</f>
        <v>6744</v>
      </c>
      <c r="CJ38" s="11">
        <f>'WA4'!$AY$37-CJ37</f>
        <v>6734</v>
      </c>
      <c r="CK38" s="11">
        <f>'WA4'!$AY$37-CK37</f>
        <v>6724</v>
      </c>
      <c r="CL38" s="11">
        <f>'WA4'!$AY$37-CL37</f>
        <v>6714</v>
      </c>
    </row>
    <row r="39" spans="1:90" x14ac:dyDescent="0.2">
      <c r="B39" s="133" t="s">
        <v>129</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BC39" s="28"/>
    </row>
    <row r="40" spans="1:90" s="175" customFormat="1" x14ac:dyDescent="0.2">
      <c r="A40" s="178" t="s">
        <v>6</v>
      </c>
    </row>
    <row r="41" spans="1:90" s="176" customFormat="1" x14ac:dyDescent="0.2">
      <c r="A41" s="173"/>
    </row>
    <row r="42" spans="1:90" s="176" customFormat="1" x14ac:dyDescent="0.2">
      <c r="A42" s="173"/>
      <c r="AO42" s="176" t="s">
        <v>1571</v>
      </c>
    </row>
    <row r="43" spans="1:90" s="176" customFormat="1" x14ac:dyDescent="0.2">
      <c r="A43" s="173"/>
      <c r="AO43" s="176" t="s">
        <v>1563</v>
      </c>
    </row>
    <row r="44" spans="1:90" s="176" customFormat="1" x14ac:dyDescent="0.2">
      <c r="A44" s="173"/>
      <c r="AP44" s="176" t="s">
        <v>1565</v>
      </c>
    </row>
    <row r="45" spans="1:90" s="176" customFormat="1" x14ac:dyDescent="0.2">
      <c r="A45" s="173"/>
      <c r="AP45" s="176" t="s">
        <v>1564</v>
      </c>
    </row>
    <row r="46" spans="1:90" s="176" customFormat="1" x14ac:dyDescent="0.2">
      <c r="A46" s="173"/>
      <c r="AP46" s="176" t="s">
        <v>1566</v>
      </c>
    </row>
    <row r="47" spans="1:90" s="176" customFormat="1" x14ac:dyDescent="0.2">
      <c r="A47" s="173"/>
      <c r="CB47" s="176" t="s">
        <v>3277</v>
      </c>
    </row>
    <row r="48" spans="1:90" s="176" customFormat="1" x14ac:dyDescent="0.2">
      <c r="A48" s="173"/>
    </row>
    <row r="49" spans="1:90" s="176" customFormat="1" x14ac:dyDescent="0.2">
      <c r="A49" s="173"/>
      <c r="CE49" s="176" t="s">
        <v>1375</v>
      </c>
    </row>
    <row r="50" spans="1:90" s="176" customFormat="1" x14ac:dyDescent="0.2">
      <c r="A50" s="173"/>
      <c r="CH50" s="176" t="s">
        <v>2442</v>
      </c>
    </row>
    <row r="51" spans="1:90" s="176" customFormat="1" x14ac:dyDescent="0.2">
      <c r="A51" s="173"/>
      <c r="CJ51" s="176" t="s">
        <v>2488</v>
      </c>
    </row>
    <row r="52" spans="1:90" s="176" customFormat="1" x14ac:dyDescent="0.2">
      <c r="A52" s="173"/>
      <c r="CK52" s="176" t="s">
        <v>1773</v>
      </c>
    </row>
    <row r="53" spans="1:90" s="177" customFormat="1" x14ac:dyDescent="0.2">
      <c r="A53" s="173"/>
      <c r="CL53" s="177" t="s">
        <v>3236</v>
      </c>
    </row>
    <row r="54" spans="1:90" s="141" customFormat="1" x14ac:dyDescent="0.2">
      <c r="A54" s="156" t="s">
        <v>879</v>
      </c>
    </row>
    <row r="55" spans="1:90" x14ac:dyDescent="0.2">
      <c r="A55" s="3" t="s">
        <v>899</v>
      </c>
      <c r="V55" s="1" t="s">
        <v>3262</v>
      </c>
    </row>
    <row r="56" spans="1:90" x14ac:dyDescent="0.2">
      <c r="A56" s="3"/>
    </row>
    <row r="57" spans="1:90" x14ac:dyDescent="0.2">
      <c r="A57" s="3"/>
      <c r="AS57" s="1" t="s">
        <v>3258</v>
      </c>
    </row>
    <row r="58" spans="1:90" x14ac:dyDescent="0.2">
      <c r="A58" s="3"/>
      <c r="CD58" s="1" t="s">
        <v>2362</v>
      </c>
    </row>
    <row r="59" spans="1:90" x14ac:dyDescent="0.2">
      <c r="A59" s="3"/>
      <c r="CD59" s="1" t="s">
        <v>3257</v>
      </c>
    </row>
    <row r="60" spans="1:90" x14ac:dyDescent="0.2">
      <c r="A60" s="3"/>
      <c r="CE60" s="1" t="s">
        <v>2363</v>
      </c>
    </row>
    <row r="61" spans="1:90" x14ac:dyDescent="0.2">
      <c r="A61" s="3"/>
      <c r="CE61" s="1" t="s">
        <v>974</v>
      </c>
    </row>
    <row r="62" spans="1:90" x14ac:dyDescent="0.2">
      <c r="A62" s="3"/>
      <c r="CK62" s="1" t="s">
        <v>1773</v>
      </c>
    </row>
    <row r="63" spans="1:90" s="142" customFormat="1" x14ac:dyDescent="0.2">
      <c r="A63" s="155"/>
      <c r="CL63" s="142" t="s">
        <v>3236</v>
      </c>
    </row>
    <row r="64" spans="1:90" x14ac:dyDescent="0.2">
      <c r="A64" s="156" t="s">
        <v>136</v>
      </c>
    </row>
    <row r="65" spans="1:90" x14ac:dyDescent="0.2">
      <c r="A65" s="3"/>
      <c r="AE65" s="1" t="s">
        <v>1460</v>
      </c>
    </row>
    <row r="66" spans="1:90" x14ac:dyDescent="0.2">
      <c r="A66" s="3"/>
    </row>
    <row r="67" spans="1:90" x14ac:dyDescent="0.2">
      <c r="A67" s="3"/>
      <c r="BH67" s="1" t="s">
        <v>3036</v>
      </c>
    </row>
    <row r="68" spans="1:90" x14ac:dyDescent="0.2">
      <c r="A68" s="3"/>
      <c r="BV68" s="1" t="s">
        <v>3040</v>
      </c>
    </row>
    <row r="69" spans="1:90" x14ac:dyDescent="0.2">
      <c r="A69" s="3"/>
      <c r="CJ69" s="1" t="s">
        <v>975</v>
      </c>
    </row>
    <row r="70" spans="1:90" x14ac:dyDescent="0.2">
      <c r="A70" s="3"/>
      <c r="CK70" s="1" t="s">
        <v>976</v>
      </c>
    </row>
    <row r="71" spans="1:90" x14ac:dyDescent="0.2">
      <c r="A71" s="3"/>
      <c r="CK71" s="1" t="s">
        <v>1773</v>
      </c>
    </row>
    <row r="72" spans="1:90" s="142" customFormat="1" x14ac:dyDescent="0.2">
      <c r="A72" s="3"/>
      <c r="CL72" s="142" t="s">
        <v>3236</v>
      </c>
    </row>
    <row r="73" spans="1:90" x14ac:dyDescent="0.2">
      <c r="A73" s="156" t="s">
        <v>0</v>
      </c>
    </row>
    <row r="74" spans="1:90" x14ac:dyDescent="0.2">
      <c r="A74" s="3"/>
      <c r="AW74" s="1" t="s">
        <v>977</v>
      </c>
    </row>
    <row r="75" spans="1:90" x14ac:dyDescent="0.2">
      <c r="A75" s="3"/>
    </row>
    <row r="76" spans="1:90" x14ac:dyDescent="0.2">
      <c r="A76" s="3"/>
    </row>
    <row r="77" spans="1:90" x14ac:dyDescent="0.2">
      <c r="A77" s="3"/>
      <c r="BH77" s="1" t="s">
        <v>3217</v>
      </c>
    </row>
    <row r="78" spans="1:90" x14ac:dyDescent="0.2">
      <c r="A78" s="3"/>
    </row>
    <row r="79" spans="1:90" x14ac:dyDescent="0.2">
      <c r="A79" s="3"/>
      <c r="CD79" s="1" t="s">
        <v>3257</v>
      </c>
    </row>
    <row r="80" spans="1:90" x14ac:dyDescent="0.2">
      <c r="A80" s="3"/>
    </row>
    <row r="81" spans="1:90" x14ac:dyDescent="0.2">
      <c r="A81" s="3"/>
      <c r="CK81" s="1" t="s">
        <v>1773</v>
      </c>
    </row>
    <row r="82" spans="1:90" s="142" customFormat="1" x14ac:dyDescent="0.2">
      <c r="A82" s="3"/>
      <c r="CL82" s="142" t="s">
        <v>3236</v>
      </c>
    </row>
    <row r="83" spans="1:90" x14ac:dyDescent="0.2">
      <c r="A83" s="156" t="s">
        <v>4</v>
      </c>
    </row>
    <row r="84" spans="1:90" x14ac:dyDescent="0.2">
      <c r="A84" s="3"/>
    </row>
    <row r="85" spans="1:90" x14ac:dyDescent="0.2">
      <c r="A85" s="3"/>
      <c r="AZ85" s="1" t="s">
        <v>3096</v>
      </c>
    </row>
    <row r="86" spans="1:90" x14ac:dyDescent="0.2">
      <c r="A86" s="3"/>
      <c r="BB86" s="1" t="s">
        <v>3094</v>
      </c>
    </row>
    <row r="87" spans="1:90" x14ac:dyDescent="0.2">
      <c r="A87" s="3"/>
      <c r="BD87" s="1" t="s">
        <v>3095</v>
      </c>
    </row>
    <row r="88" spans="1:90" x14ac:dyDescent="0.2">
      <c r="A88" s="3"/>
      <c r="BT88" s="1" t="s">
        <v>3119</v>
      </c>
    </row>
    <row r="89" spans="1:90" x14ac:dyDescent="0.2">
      <c r="A89" s="3"/>
      <c r="BM89" s="1" t="s">
        <v>146</v>
      </c>
      <c r="CK89" s="1" t="s">
        <v>1773</v>
      </c>
    </row>
    <row r="90" spans="1:90" s="142" customFormat="1" x14ac:dyDescent="0.2">
      <c r="A90" s="3"/>
      <c r="CL90" s="142" t="s">
        <v>3236</v>
      </c>
    </row>
    <row r="91" spans="1:90" x14ac:dyDescent="0.2">
      <c r="A91" s="156" t="s">
        <v>2</v>
      </c>
    </row>
    <row r="92" spans="1:90" x14ac:dyDescent="0.2">
      <c r="A92" s="3"/>
      <c r="T92" s="1" t="s">
        <v>3065</v>
      </c>
    </row>
    <row r="93" spans="1:90" x14ac:dyDescent="0.2">
      <c r="A93" s="3"/>
      <c r="U93" s="1" t="s">
        <v>3066</v>
      </c>
    </row>
    <row r="94" spans="1:90" x14ac:dyDescent="0.2">
      <c r="A94" s="3"/>
      <c r="BR94" s="1" t="s">
        <v>3086</v>
      </c>
    </row>
    <row r="95" spans="1:90" x14ac:dyDescent="0.2">
      <c r="A95" s="3"/>
      <c r="BS95" s="1" t="s">
        <v>3067</v>
      </c>
    </row>
    <row r="96" spans="1:90" x14ac:dyDescent="0.2">
      <c r="A96" s="3"/>
      <c r="CA96" s="1" t="s">
        <v>3085</v>
      </c>
    </row>
    <row r="97" spans="1:90" x14ac:dyDescent="0.2">
      <c r="A97" s="3"/>
      <c r="CB97" s="1" t="s">
        <v>3080</v>
      </c>
    </row>
    <row r="98" spans="1:90" x14ac:dyDescent="0.2">
      <c r="A98" s="3"/>
      <c r="CB98" s="1" t="s">
        <v>3081</v>
      </c>
    </row>
    <row r="99" spans="1:90" x14ac:dyDescent="0.2">
      <c r="A99" s="3"/>
      <c r="CJ99" s="1" t="s">
        <v>3069</v>
      </c>
    </row>
    <row r="100" spans="1:90" x14ac:dyDescent="0.2">
      <c r="A100" s="3"/>
      <c r="CK100" s="1" t="s">
        <v>1773</v>
      </c>
    </row>
    <row r="101" spans="1:90" s="142" customFormat="1" x14ac:dyDescent="0.2">
      <c r="A101" s="3"/>
      <c r="CL101" s="142" t="s">
        <v>3236</v>
      </c>
    </row>
    <row r="102" spans="1:90" x14ac:dyDescent="0.2">
      <c r="A102" s="156" t="s">
        <v>3</v>
      </c>
    </row>
    <row r="103" spans="1:90" x14ac:dyDescent="0.2">
      <c r="A103" s="3"/>
    </row>
    <row r="104" spans="1:90" x14ac:dyDescent="0.2">
      <c r="A104" s="3"/>
    </row>
    <row r="105" spans="1:90" x14ac:dyDescent="0.2">
      <c r="A105" s="3"/>
    </row>
    <row r="106" spans="1:90" x14ac:dyDescent="0.2">
      <c r="A106" s="3"/>
    </row>
    <row r="107" spans="1:90" x14ac:dyDescent="0.2">
      <c r="A107" s="3"/>
      <c r="BS107" s="1" t="s">
        <v>2135</v>
      </c>
    </row>
    <row r="108" spans="1:90" x14ac:dyDescent="0.2">
      <c r="A108" s="3"/>
      <c r="BS108" s="1" t="s">
        <v>2136</v>
      </c>
    </row>
    <row r="109" spans="1:90" x14ac:dyDescent="0.2">
      <c r="A109" s="3"/>
      <c r="BS109" s="1" t="s">
        <v>2137</v>
      </c>
    </row>
    <row r="110" spans="1:90" x14ac:dyDescent="0.2">
      <c r="A110" s="3"/>
      <c r="BS110" s="1" t="s">
        <v>2123</v>
      </c>
    </row>
    <row r="111" spans="1:90" x14ac:dyDescent="0.2">
      <c r="A111" s="3"/>
    </row>
    <row r="112" spans="1:90" x14ac:dyDescent="0.2">
      <c r="A112" s="3"/>
    </row>
    <row r="113" spans="1:90" x14ac:dyDescent="0.2">
      <c r="A113" s="3"/>
      <c r="CK113" s="1" t="s">
        <v>1773</v>
      </c>
    </row>
    <row r="114" spans="1:90" s="142" customFormat="1" x14ac:dyDescent="0.2">
      <c r="A114" s="155"/>
      <c r="CL114" s="142" t="s">
        <v>3236</v>
      </c>
    </row>
    <row r="115" spans="1:90" x14ac:dyDescent="0.2">
      <c r="A115" s="156" t="s">
        <v>2175</v>
      </c>
    </row>
    <row r="116" spans="1:90" x14ac:dyDescent="0.2">
      <c r="A116" s="3" t="s">
        <v>2176</v>
      </c>
      <c r="T116" s="1" t="s">
        <v>3065</v>
      </c>
    </row>
    <row r="117" spans="1:90" x14ac:dyDescent="0.2">
      <c r="A117" s="3" t="s">
        <v>1463</v>
      </c>
      <c r="AE117" s="1" t="s">
        <v>3240</v>
      </c>
    </row>
    <row r="118" spans="1:90" x14ac:dyDescent="0.2">
      <c r="A118" s="3" t="s">
        <v>2174</v>
      </c>
      <c r="AH118" s="1" t="s">
        <v>3233</v>
      </c>
    </row>
    <row r="119" spans="1:90" x14ac:dyDescent="0.2">
      <c r="A119" s="3"/>
      <c r="AK119" s="1" t="s">
        <v>2590</v>
      </c>
    </row>
    <row r="120" spans="1:90" x14ac:dyDescent="0.2">
      <c r="A120" s="3"/>
      <c r="AL120" s="1" t="s">
        <v>2592</v>
      </c>
    </row>
    <row r="121" spans="1:90" x14ac:dyDescent="0.2">
      <c r="A121" s="3"/>
      <c r="AL121" s="1" t="s">
        <v>2591</v>
      </c>
    </row>
    <row r="122" spans="1:90" x14ac:dyDescent="0.2">
      <c r="A122" s="3"/>
      <c r="BN122" s="1" t="s">
        <v>2640</v>
      </c>
    </row>
    <row r="123" spans="1:90" x14ac:dyDescent="0.2">
      <c r="A123" s="3"/>
    </row>
    <row r="124" spans="1:90" x14ac:dyDescent="0.2">
      <c r="A124" s="3"/>
      <c r="BQ124" s="1" t="s">
        <v>978</v>
      </c>
    </row>
    <row r="125" spans="1:90" x14ac:dyDescent="0.2">
      <c r="A125" s="3"/>
      <c r="CJ125" s="1" t="s">
        <v>2593</v>
      </c>
    </row>
    <row r="126" spans="1:90" x14ac:dyDescent="0.2">
      <c r="A126" s="3"/>
    </row>
    <row r="127" spans="1:90" x14ac:dyDescent="0.2">
      <c r="A127" s="3"/>
      <c r="CK127" s="1" t="s">
        <v>1773</v>
      </c>
    </row>
    <row r="128" spans="1:90" s="142" customFormat="1" x14ac:dyDescent="0.2">
      <c r="A128" s="3"/>
      <c r="CL128" s="142" t="s">
        <v>3236</v>
      </c>
    </row>
    <row r="129" spans="1:90" s="184" customFormat="1" x14ac:dyDescent="0.2">
      <c r="A129" s="183" t="s">
        <v>5</v>
      </c>
    </row>
    <row r="130" spans="1:90" s="184" customFormat="1" x14ac:dyDescent="0.2">
      <c r="A130" s="185" t="s">
        <v>1373</v>
      </c>
      <c r="AH130" s="184" t="s">
        <v>3234</v>
      </c>
    </row>
    <row r="131" spans="1:90" s="184" customFormat="1" x14ac:dyDescent="0.2">
      <c r="A131" s="185" t="s">
        <v>880</v>
      </c>
      <c r="AM131" s="184" t="s">
        <v>1600</v>
      </c>
    </row>
    <row r="132" spans="1:90" s="184" customFormat="1" x14ac:dyDescent="0.2">
      <c r="A132" s="185"/>
    </row>
    <row r="133" spans="1:90" s="184" customFormat="1" x14ac:dyDescent="0.2">
      <c r="A133" s="185"/>
      <c r="CK133" s="184" t="s">
        <v>1775</v>
      </c>
    </row>
    <row r="134" spans="1:90" s="184" customFormat="1" x14ac:dyDescent="0.2">
      <c r="A134" s="185"/>
      <c r="CK134" s="184" t="s">
        <v>1773</v>
      </c>
    </row>
    <row r="135" spans="1:90" s="186" customFormat="1" x14ac:dyDescent="0.2">
      <c r="A135" s="185"/>
      <c r="CL135" s="186" t="s">
        <v>3236</v>
      </c>
    </row>
    <row r="136" spans="1:90" x14ac:dyDescent="0.2">
      <c r="A136" s="156" t="s">
        <v>85</v>
      </c>
    </row>
    <row r="137" spans="1:90" x14ac:dyDescent="0.2">
      <c r="A137" s="3"/>
      <c r="AJ137" s="1" t="s">
        <v>2405</v>
      </c>
    </row>
    <row r="138" spans="1:90" x14ac:dyDescent="0.2">
      <c r="A138" s="3"/>
      <c r="AL138" s="1" t="s">
        <v>979</v>
      </c>
    </row>
    <row r="139" spans="1:90" x14ac:dyDescent="0.2">
      <c r="A139" s="3"/>
    </row>
    <row r="140" spans="1:90" x14ac:dyDescent="0.2">
      <c r="A140" s="3"/>
      <c r="AN140" s="1" t="s">
        <v>1000</v>
      </c>
    </row>
    <row r="141" spans="1:90" x14ac:dyDescent="0.2">
      <c r="A141" s="3"/>
      <c r="AP141" s="1" t="s">
        <v>2618</v>
      </c>
    </row>
    <row r="142" spans="1:90" x14ac:dyDescent="0.2">
      <c r="A142" s="3"/>
      <c r="AP142" s="1" t="s">
        <v>2619</v>
      </c>
    </row>
    <row r="143" spans="1:90" x14ac:dyDescent="0.2">
      <c r="A143" s="3"/>
      <c r="CD143" s="1" t="s">
        <v>980</v>
      </c>
    </row>
    <row r="144" spans="1:90" x14ac:dyDescent="0.2">
      <c r="A144" s="3"/>
      <c r="CK144" s="1" t="s">
        <v>1773</v>
      </c>
    </row>
    <row r="145" spans="1:90" s="142" customFormat="1" x14ac:dyDescent="0.2">
      <c r="A145" s="3"/>
      <c r="CL145" s="142" t="s">
        <v>3236</v>
      </c>
    </row>
    <row r="146" spans="1:90" x14ac:dyDescent="0.2">
      <c r="A146" s="156" t="s">
        <v>252</v>
      </c>
    </row>
    <row r="147" spans="1:90" x14ac:dyDescent="0.2">
      <c r="A147" s="3"/>
      <c r="CD147" s="1" t="s">
        <v>3309</v>
      </c>
    </row>
    <row r="148" spans="1:90" x14ac:dyDescent="0.2">
      <c r="A148" s="3"/>
      <c r="CF148" s="1" t="s">
        <v>1734</v>
      </c>
    </row>
    <row r="149" spans="1:90" x14ac:dyDescent="0.2">
      <c r="A149" s="3"/>
      <c r="CG149" s="1" t="s">
        <v>1735</v>
      </c>
    </row>
    <row r="150" spans="1:90" x14ac:dyDescent="0.2">
      <c r="A150" s="3"/>
      <c r="CK150" s="1" t="s">
        <v>1773</v>
      </c>
    </row>
    <row r="151" spans="1:90" s="142" customFormat="1" x14ac:dyDescent="0.2">
      <c r="A151" s="3"/>
      <c r="CL151" s="142" t="s">
        <v>3236</v>
      </c>
    </row>
    <row r="152" spans="1:90" x14ac:dyDescent="0.2">
      <c r="A152" s="156" t="s">
        <v>7</v>
      </c>
    </row>
    <row r="153" spans="1:90" x14ac:dyDescent="0.2">
      <c r="A153" s="3"/>
      <c r="D153" s="1" t="s">
        <v>3337</v>
      </c>
    </row>
    <row r="154" spans="1:90" x14ac:dyDescent="0.2">
      <c r="A154" s="3"/>
      <c r="D154" s="1" t="s">
        <v>3338</v>
      </c>
    </row>
    <row r="155" spans="1:90" x14ac:dyDescent="0.2">
      <c r="A155" s="3"/>
      <c r="D155" s="1" t="s">
        <v>2624</v>
      </c>
    </row>
    <row r="156" spans="1:90" x14ac:dyDescent="0.2">
      <c r="A156" s="3"/>
      <c r="E156" s="1" t="s">
        <v>2988</v>
      </c>
    </row>
    <row r="157" spans="1:90" x14ac:dyDescent="0.2">
      <c r="A157" s="3"/>
      <c r="E157" s="1" t="s">
        <v>2625</v>
      </c>
    </row>
    <row r="158" spans="1:90" x14ac:dyDescent="0.2">
      <c r="A158" s="3"/>
      <c r="J158" s="1" t="s">
        <v>2627</v>
      </c>
    </row>
    <row r="159" spans="1:90" x14ac:dyDescent="0.2">
      <c r="A159" s="3"/>
      <c r="J159" s="1" t="s">
        <v>2626</v>
      </c>
    </row>
    <row r="160" spans="1:90" x14ac:dyDescent="0.2">
      <c r="A160" s="3"/>
    </row>
    <row r="161" spans="1:90" x14ac:dyDescent="0.2">
      <c r="A161" s="3"/>
    </row>
    <row r="162" spans="1:90" x14ac:dyDescent="0.2">
      <c r="A162" s="3"/>
    </row>
    <row r="163" spans="1:90" x14ac:dyDescent="0.2">
      <c r="A163" s="3"/>
      <c r="W163" s="1" t="s">
        <v>2641</v>
      </c>
    </row>
    <row r="164" spans="1:90" x14ac:dyDescent="0.2">
      <c r="A164" s="3"/>
      <c r="X164" s="1" t="s">
        <v>2642</v>
      </c>
    </row>
    <row r="165" spans="1:90" x14ac:dyDescent="0.2">
      <c r="A165" s="3"/>
      <c r="Z165" s="1" t="s">
        <v>2643</v>
      </c>
    </row>
    <row r="166" spans="1:90" x14ac:dyDescent="0.2">
      <c r="A166" s="3"/>
      <c r="AU166" s="1" t="s">
        <v>3339</v>
      </c>
    </row>
    <row r="167" spans="1:90" x14ac:dyDescent="0.2">
      <c r="A167" s="3"/>
      <c r="BY167" s="1" t="s">
        <v>2367</v>
      </c>
    </row>
    <row r="168" spans="1:90" x14ac:dyDescent="0.2">
      <c r="A168" s="3"/>
      <c r="CB168" s="1" t="s">
        <v>2368</v>
      </c>
    </row>
    <row r="169" spans="1:90" x14ac:dyDescent="0.2">
      <c r="A169" s="3"/>
      <c r="CJ169" s="1" t="s">
        <v>1763</v>
      </c>
    </row>
    <row r="170" spans="1:90" x14ac:dyDescent="0.2">
      <c r="A170" s="3"/>
      <c r="CK170" s="1" t="s">
        <v>1773</v>
      </c>
    </row>
    <row r="171" spans="1:90" s="142" customFormat="1" x14ac:dyDescent="0.2">
      <c r="A171" s="3"/>
      <c r="CL171" s="142" t="s">
        <v>3236</v>
      </c>
    </row>
    <row r="172" spans="1:90" s="194" customFormat="1" x14ac:dyDescent="0.2">
      <c r="A172" s="193" t="s">
        <v>113</v>
      </c>
    </row>
    <row r="173" spans="1:90" s="194" customFormat="1" x14ac:dyDescent="0.2">
      <c r="A173" s="195"/>
      <c r="I173" s="194" t="s">
        <v>1647</v>
      </c>
    </row>
    <row r="174" spans="1:90" s="194" customFormat="1" x14ac:dyDescent="0.2">
      <c r="A174" s="195"/>
      <c r="I174" s="194" t="s">
        <v>2659</v>
      </c>
    </row>
    <row r="175" spans="1:90" s="194" customFormat="1" x14ac:dyDescent="0.2">
      <c r="A175" s="195"/>
      <c r="I175" s="194" t="s">
        <v>3405</v>
      </c>
    </row>
    <row r="176" spans="1:90" s="194" customFormat="1" x14ac:dyDescent="0.2">
      <c r="A176" s="195"/>
      <c r="I176" s="194" t="s">
        <v>981</v>
      </c>
    </row>
    <row r="177" spans="1:71" s="194" customFormat="1" x14ac:dyDescent="0.2">
      <c r="A177" s="195"/>
      <c r="K177" s="194" t="s">
        <v>1631</v>
      </c>
    </row>
    <row r="178" spans="1:71" s="194" customFormat="1" x14ac:dyDescent="0.2">
      <c r="A178" s="195"/>
      <c r="K178" s="194" t="s">
        <v>3417</v>
      </c>
    </row>
    <row r="179" spans="1:71" s="194" customFormat="1" x14ac:dyDescent="0.2">
      <c r="A179" s="195"/>
      <c r="K179" s="194" t="s">
        <v>1664</v>
      </c>
    </row>
    <row r="180" spans="1:71" s="194" customFormat="1" x14ac:dyDescent="0.2">
      <c r="A180" s="195"/>
      <c r="S180" s="194" t="s">
        <v>1632</v>
      </c>
    </row>
    <row r="181" spans="1:71" s="194" customFormat="1" x14ac:dyDescent="0.2">
      <c r="T181" s="194" t="s">
        <v>2632</v>
      </c>
    </row>
    <row r="182" spans="1:71" s="194" customFormat="1" x14ac:dyDescent="0.2"/>
    <row r="183" spans="1:71" s="194" customFormat="1" x14ac:dyDescent="0.2">
      <c r="V183" s="194" t="s">
        <v>2650</v>
      </c>
    </row>
    <row r="184" spans="1:71" s="194" customFormat="1" x14ac:dyDescent="0.2">
      <c r="V184" s="194" t="s">
        <v>2658</v>
      </c>
    </row>
    <row r="185" spans="1:71" s="194" customFormat="1" x14ac:dyDescent="0.2">
      <c r="A185" s="195"/>
      <c r="X185" s="194" t="s">
        <v>2644</v>
      </c>
    </row>
    <row r="186" spans="1:71" s="194" customFormat="1" x14ac:dyDescent="0.2">
      <c r="A186" s="195"/>
      <c r="X186" s="194" t="s">
        <v>2642</v>
      </c>
    </row>
    <row r="187" spans="1:71" s="194" customFormat="1" x14ac:dyDescent="0.2">
      <c r="BR187" s="194" t="s">
        <v>2645</v>
      </c>
    </row>
    <row r="188" spans="1:71" s="194" customFormat="1" x14ac:dyDescent="0.2">
      <c r="BR188" s="194" t="s">
        <v>2635</v>
      </c>
    </row>
    <row r="189" spans="1:71" s="194" customFormat="1" x14ac:dyDescent="0.2">
      <c r="BR189" s="194" t="s">
        <v>2646</v>
      </c>
    </row>
    <row r="190" spans="1:71" s="194" customFormat="1" x14ac:dyDescent="0.2">
      <c r="BS190" s="194" t="s">
        <v>2647</v>
      </c>
    </row>
    <row r="191" spans="1:71" s="194" customFormat="1" x14ac:dyDescent="0.2"/>
    <row r="192" spans="1:71" s="194" customFormat="1" x14ac:dyDescent="0.2"/>
    <row r="193" spans="1:90" s="194" customFormat="1" x14ac:dyDescent="0.2"/>
    <row r="194" spans="1:90" s="194" customFormat="1" x14ac:dyDescent="0.2">
      <c r="CK194" s="194" t="s">
        <v>1773</v>
      </c>
    </row>
    <row r="195" spans="1:90" s="197" customFormat="1" x14ac:dyDescent="0.2">
      <c r="A195" s="195"/>
      <c r="CL195" s="197" t="s">
        <v>3236</v>
      </c>
    </row>
    <row r="196" spans="1:90" x14ac:dyDescent="0.2">
      <c r="A196" s="156" t="s">
        <v>526</v>
      </c>
    </row>
    <row r="197" spans="1:90" x14ac:dyDescent="0.2">
      <c r="A197" s="3"/>
      <c r="M197" s="1" t="s">
        <v>982</v>
      </c>
    </row>
    <row r="198" spans="1:90" x14ac:dyDescent="0.2">
      <c r="A198" s="3"/>
      <c r="O198" s="1" t="s">
        <v>2369</v>
      </c>
    </row>
    <row r="199" spans="1:90" x14ac:dyDescent="0.2">
      <c r="A199" s="3"/>
      <c r="O199" s="1" t="s">
        <v>2370</v>
      </c>
    </row>
    <row r="200" spans="1:90" x14ac:dyDescent="0.2">
      <c r="A200" s="3"/>
      <c r="P200" s="1" t="s">
        <v>3242</v>
      </c>
    </row>
    <row r="201" spans="1:90" x14ac:dyDescent="0.2">
      <c r="A201" s="3"/>
      <c r="S201" s="1" t="s">
        <v>2648</v>
      </c>
    </row>
    <row r="202" spans="1:90" x14ac:dyDescent="0.2">
      <c r="A202" s="3"/>
      <c r="T202" s="1" t="s">
        <v>2637</v>
      </c>
    </row>
    <row r="203" spans="1:90" x14ac:dyDescent="0.2">
      <c r="A203" s="3"/>
      <c r="U203" s="1" t="s">
        <v>2649</v>
      </c>
    </row>
    <row r="204" spans="1:90" x14ac:dyDescent="0.2">
      <c r="A204" s="3"/>
      <c r="U204" s="1" t="s">
        <v>2638</v>
      </c>
    </row>
    <row r="205" spans="1:90" x14ac:dyDescent="0.2">
      <c r="A205" s="3"/>
      <c r="V205" s="1" t="s">
        <v>2650</v>
      </c>
    </row>
    <row r="206" spans="1:90" x14ac:dyDescent="0.2">
      <c r="V206" s="1" t="s">
        <v>2658</v>
      </c>
    </row>
    <row r="207" spans="1:90" x14ac:dyDescent="0.2">
      <c r="A207" s="3"/>
      <c r="W207" s="1" t="s">
        <v>2641</v>
      </c>
    </row>
    <row r="208" spans="1:90" x14ac:dyDescent="0.2">
      <c r="A208" s="3"/>
      <c r="X208" s="1" t="s">
        <v>2651</v>
      </c>
    </row>
    <row r="209" spans="1:71" x14ac:dyDescent="0.2">
      <c r="A209" s="3"/>
      <c r="X209" s="1" t="s">
        <v>2644</v>
      </c>
    </row>
    <row r="210" spans="1:71" x14ac:dyDescent="0.2">
      <c r="A210" s="3"/>
      <c r="X210" s="1" t="s">
        <v>2642</v>
      </c>
    </row>
    <row r="211" spans="1:71" x14ac:dyDescent="0.2">
      <c r="A211" s="3"/>
      <c r="Y211" s="1" t="s">
        <v>2709</v>
      </c>
    </row>
    <row r="212" spans="1:71" x14ac:dyDescent="0.2">
      <c r="A212" s="3"/>
      <c r="Z212" s="1" t="s">
        <v>2643</v>
      </c>
    </row>
    <row r="213" spans="1:71" x14ac:dyDescent="0.2">
      <c r="A213" s="3"/>
      <c r="AA213" s="1" t="s">
        <v>2652</v>
      </c>
    </row>
    <row r="214" spans="1:71" x14ac:dyDescent="0.2">
      <c r="A214" s="3"/>
      <c r="AB214" s="1" t="s">
        <v>2653</v>
      </c>
    </row>
    <row r="215" spans="1:71" x14ac:dyDescent="0.2">
      <c r="A215" s="3"/>
      <c r="AM215" s="1" t="s">
        <v>2713</v>
      </c>
    </row>
    <row r="216" spans="1:71" x14ac:dyDescent="0.2">
      <c r="A216" s="3"/>
      <c r="AN216" s="1" t="s">
        <v>2654</v>
      </c>
    </row>
    <row r="217" spans="1:71" x14ac:dyDescent="0.2">
      <c r="A217" s="3"/>
      <c r="AN217" s="1" t="s">
        <v>2655</v>
      </c>
    </row>
    <row r="218" spans="1:71" x14ac:dyDescent="0.2">
      <c r="A218" s="3"/>
      <c r="AY218" s="1" t="s">
        <v>2634</v>
      </c>
    </row>
    <row r="219" spans="1:71" x14ac:dyDescent="0.2">
      <c r="A219" s="3"/>
      <c r="AY219" s="1" t="s">
        <v>2701</v>
      </c>
    </row>
    <row r="220" spans="1:71" x14ac:dyDescent="0.2">
      <c r="A220" s="3"/>
      <c r="BN220" s="1" t="s">
        <v>2640</v>
      </c>
    </row>
    <row r="221" spans="1:71" x14ac:dyDescent="0.2">
      <c r="A221" s="3"/>
      <c r="BP221" s="1" t="s">
        <v>2656</v>
      </c>
    </row>
    <row r="222" spans="1:71" x14ac:dyDescent="0.2">
      <c r="BR222" s="1" t="s">
        <v>2645</v>
      </c>
    </row>
    <row r="223" spans="1:71" x14ac:dyDescent="0.2">
      <c r="BR223" s="1" t="s">
        <v>2646</v>
      </c>
    </row>
    <row r="224" spans="1:71" x14ac:dyDescent="0.2">
      <c r="A224" s="3"/>
      <c r="BS224" s="1" t="s">
        <v>2639</v>
      </c>
    </row>
    <row r="225" spans="1:90" x14ac:dyDescent="0.2">
      <c r="BS225" s="1" t="s">
        <v>2647</v>
      </c>
    </row>
    <row r="226" spans="1:90" x14ac:dyDescent="0.2">
      <c r="A226" s="3"/>
      <c r="BW226" s="1" t="s">
        <v>2636</v>
      </c>
    </row>
    <row r="227" spans="1:90" x14ac:dyDescent="0.2">
      <c r="A227" s="3"/>
      <c r="BX227" s="1" t="s">
        <v>3241</v>
      </c>
    </row>
    <row r="228" spans="1:90" x14ac:dyDescent="0.2">
      <c r="A228" s="3"/>
      <c r="BY228" s="1" t="s">
        <v>2657</v>
      </c>
    </row>
    <row r="229" spans="1:90" x14ac:dyDescent="0.2">
      <c r="A229" s="3"/>
      <c r="CK229" s="1" t="s">
        <v>1773</v>
      </c>
    </row>
    <row r="230" spans="1:90" s="142" customFormat="1" x14ac:dyDescent="0.2">
      <c r="A230" s="3"/>
      <c r="CL230" s="142" t="s">
        <v>3236</v>
      </c>
    </row>
    <row r="231" spans="1:90" x14ac:dyDescent="0.2">
      <c r="A231" s="156" t="s">
        <v>10</v>
      </c>
    </row>
    <row r="232" spans="1:90" x14ac:dyDescent="0.2">
      <c r="A232" s="3"/>
      <c r="X232" s="1" t="s">
        <v>2651</v>
      </c>
    </row>
    <row r="233" spans="1:90" x14ac:dyDescent="0.2">
      <c r="A233" s="3"/>
    </row>
    <row r="234" spans="1:90" x14ac:dyDescent="0.2">
      <c r="A234" s="3"/>
      <c r="BG234" s="1" t="s">
        <v>2373</v>
      </c>
    </row>
    <row r="235" spans="1:90" x14ac:dyDescent="0.2">
      <c r="A235" s="3"/>
      <c r="CK235" s="1" t="s">
        <v>1773</v>
      </c>
    </row>
    <row r="236" spans="1:90" s="142" customFormat="1" x14ac:dyDescent="0.2">
      <c r="A236" s="3"/>
      <c r="CL236" s="142" t="s">
        <v>3236</v>
      </c>
    </row>
    <row r="237" spans="1:90" x14ac:dyDescent="0.2">
      <c r="A237" s="156" t="s">
        <v>882</v>
      </c>
    </row>
    <row r="238" spans="1:90" x14ac:dyDescent="0.2">
      <c r="A238" s="3"/>
      <c r="Y238" s="1" t="s">
        <v>2709</v>
      </c>
    </row>
    <row r="239" spans="1:90" x14ac:dyDescent="0.2">
      <c r="A239" s="3"/>
      <c r="AY239" s="1" t="s">
        <v>3380</v>
      </c>
    </row>
    <row r="240" spans="1:90" x14ac:dyDescent="0.2">
      <c r="A240" s="3"/>
      <c r="CK240" s="1" t="s">
        <v>1773</v>
      </c>
    </row>
    <row r="241" spans="1:90" s="142" customFormat="1" x14ac:dyDescent="0.2">
      <c r="A241" s="155"/>
      <c r="CL241" s="142" t="s">
        <v>3236</v>
      </c>
    </row>
    <row r="242" spans="1:90" x14ac:dyDescent="0.2">
      <c r="A242" s="3" t="s">
        <v>888</v>
      </c>
    </row>
    <row r="243" spans="1:90" x14ac:dyDescent="0.2">
      <c r="A243" s="3" t="s">
        <v>889</v>
      </c>
      <c r="O243" s="1" t="s">
        <v>2371</v>
      </c>
    </row>
    <row r="244" spans="1:90" x14ac:dyDescent="0.2">
      <c r="A244" s="3" t="s">
        <v>183</v>
      </c>
    </row>
    <row r="245" spans="1:90" x14ac:dyDescent="0.2">
      <c r="A245" s="3"/>
      <c r="AA245" s="1" t="s">
        <v>2652</v>
      </c>
    </row>
    <row r="246" spans="1:90" x14ac:dyDescent="0.2">
      <c r="A246" s="3"/>
      <c r="AB246" s="1" t="s">
        <v>2653</v>
      </c>
    </row>
    <row r="247" spans="1:90" x14ac:dyDescent="0.2">
      <c r="A247" s="3"/>
      <c r="AM247" s="1" t="s">
        <v>2713</v>
      </c>
    </row>
    <row r="248" spans="1:90" x14ac:dyDescent="0.2">
      <c r="A248" s="3"/>
      <c r="AY248" s="1" t="s">
        <v>3013</v>
      </c>
    </row>
    <row r="249" spans="1:90" x14ac:dyDescent="0.2">
      <c r="A249" s="3"/>
      <c r="BC249" s="1" t="s">
        <v>2714</v>
      </c>
    </row>
    <row r="250" spans="1:90" x14ac:dyDescent="0.2">
      <c r="A250" s="3"/>
      <c r="BG250" s="1" t="s">
        <v>2373</v>
      </c>
    </row>
    <row r="251" spans="1:90" x14ac:dyDescent="0.2">
      <c r="A251" s="3"/>
      <c r="CK251" s="1" t="s">
        <v>1773</v>
      </c>
    </row>
    <row r="252" spans="1:90" s="142" customFormat="1" x14ac:dyDescent="0.2">
      <c r="A252" s="3"/>
      <c r="CL252" s="142" t="s">
        <v>3236</v>
      </c>
    </row>
    <row r="253" spans="1:90" x14ac:dyDescent="0.2">
      <c r="A253" s="156" t="s">
        <v>11</v>
      </c>
    </row>
    <row r="254" spans="1:90" x14ac:dyDescent="0.2">
      <c r="A254" s="3" t="s">
        <v>890</v>
      </c>
    </row>
    <row r="255" spans="1:90" x14ac:dyDescent="0.2">
      <c r="A255" s="3" t="s">
        <v>891</v>
      </c>
    </row>
    <row r="256" spans="1:90" x14ac:dyDescent="0.2">
      <c r="A256" s="3"/>
    </row>
    <row r="257" spans="1:54" x14ac:dyDescent="0.2">
      <c r="A257" s="3"/>
      <c r="AQ257" s="28"/>
    </row>
    <row r="258" spans="1:54" x14ac:dyDescent="0.2">
      <c r="A258" s="3"/>
      <c r="AY258" s="1" t="s">
        <v>2754</v>
      </c>
    </row>
    <row r="259" spans="1:54" x14ac:dyDescent="0.2">
      <c r="A259" s="3"/>
      <c r="AY259" s="1" t="s">
        <v>2755</v>
      </c>
    </row>
    <row r="260" spans="1:54" x14ac:dyDescent="0.2">
      <c r="A260" s="3"/>
      <c r="AY260" s="1" t="s">
        <v>3013</v>
      </c>
    </row>
    <row r="261" spans="1:54" x14ac:dyDescent="0.2">
      <c r="A261" s="3"/>
      <c r="AY261" s="1" t="s">
        <v>2701</v>
      </c>
    </row>
    <row r="262" spans="1:54" x14ac:dyDescent="0.2">
      <c r="A262" s="3"/>
      <c r="AZ262" s="1" t="s">
        <v>1575</v>
      </c>
    </row>
    <row r="263" spans="1:54" x14ac:dyDescent="0.2">
      <c r="A263" s="3"/>
      <c r="AZ263" s="1" t="s">
        <v>983</v>
      </c>
    </row>
    <row r="264" spans="1:54" x14ac:dyDescent="0.2">
      <c r="A264" s="3"/>
      <c r="AZ264" s="1" t="s">
        <v>2374</v>
      </c>
    </row>
    <row r="265" spans="1:54" x14ac:dyDescent="0.2">
      <c r="A265" s="3"/>
      <c r="AZ265" s="1" t="s">
        <v>984</v>
      </c>
    </row>
    <row r="266" spans="1:54" x14ac:dyDescent="0.2">
      <c r="A266" s="3"/>
      <c r="AZ266" s="1" t="s">
        <v>2375</v>
      </c>
    </row>
    <row r="267" spans="1:54" x14ac:dyDescent="0.2">
      <c r="A267" s="3"/>
      <c r="BA267" s="1" t="s">
        <v>985</v>
      </c>
    </row>
    <row r="268" spans="1:54" x14ac:dyDescent="0.2">
      <c r="A268" s="3"/>
      <c r="BA268" s="1" t="s">
        <v>986</v>
      </c>
    </row>
    <row r="269" spans="1:54" x14ac:dyDescent="0.2">
      <c r="A269" s="3"/>
      <c r="BA269" s="1" t="s">
        <v>987</v>
      </c>
    </row>
    <row r="270" spans="1:54" x14ac:dyDescent="0.2">
      <c r="A270" s="3"/>
      <c r="BA270" s="1" t="s">
        <v>988</v>
      </c>
    </row>
    <row r="271" spans="1:54" x14ac:dyDescent="0.2">
      <c r="A271" s="3"/>
      <c r="BA271" s="1" t="s">
        <v>989</v>
      </c>
    </row>
    <row r="272" spans="1:54" x14ac:dyDescent="0.2">
      <c r="A272" s="3"/>
      <c r="BB272" s="1" t="s">
        <v>2377</v>
      </c>
    </row>
    <row r="273" spans="1:90" x14ac:dyDescent="0.2">
      <c r="A273" s="3"/>
      <c r="BB273" s="1" t="s">
        <v>2376</v>
      </c>
    </row>
    <row r="274" spans="1:90" x14ac:dyDescent="0.2">
      <c r="A274" s="3"/>
      <c r="BB274" s="1" t="s">
        <v>2380</v>
      </c>
    </row>
    <row r="275" spans="1:90" x14ac:dyDescent="0.2">
      <c r="A275" s="3"/>
      <c r="BB275" s="1" t="s">
        <v>1001</v>
      </c>
    </row>
    <row r="276" spans="1:90" x14ac:dyDescent="0.2">
      <c r="A276" s="3"/>
      <c r="BB276" s="1" t="s">
        <v>990</v>
      </c>
    </row>
    <row r="277" spans="1:90" x14ac:dyDescent="0.2">
      <c r="A277" s="3"/>
      <c r="BB277" s="1" t="s">
        <v>991</v>
      </c>
    </row>
    <row r="278" spans="1:90" x14ac:dyDescent="0.2">
      <c r="A278" s="3"/>
      <c r="BB278" s="1" t="s">
        <v>992</v>
      </c>
    </row>
    <row r="279" spans="1:90" x14ac:dyDescent="0.2">
      <c r="A279" s="3"/>
      <c r="BB279" s="1" t="s">
        <v>993</v>
      </c>
    </row>
    <row r="280" spans="1:90" x14ac:dyDescent="0.2">
      <c r="A280" s="3"/>
      <c r="BC280" s="1" t="s">
        <v>994</v>
      </c>
    </row>
    <row r="281" spans="1:90" x14ac:dyDescent="0.2">
      <c r="A281" s="3"/>
      <c r="BC281" s="1" t="s">
        <v>2378</v>
      </c>
    </row>
    <row r="282" spans="1:90" x14ac:dyDescent="0.2">
      <c r="A282" s="3"/>
      <c r="BC282" s="1" t="s">
        <v>1927</v>
      </c>
    </row>
    <row r="283" spans="1:90" x14ac:dyDescent="0.2">
      <c r="A283" s="3"/>
      <c r="BC283" s="1" t="s">
        <v>996</v>
      </c>
    </row>
    <row r="284" spans="1:90" x14ac:dyDescent="0.2">
      <c r="A284" s="3"/>
      <c r="BD284" s="1" t="s">
        <v>2379</v>
      </c>
    </row>
    <row r="285" spans="1:90" x14ac:dyDescent="0.2">
      <c r="A285" s="3"/>
      <c r="BD285" s="1" t="s">
        <v>2386</v>
      </c>
    </row>
    <row r="286" spans="1:90" x14ac:dyDescent="0.2">
      <c r="A286" s="3"/>
      <c r="CK286" s="1" t="s">
        <v>1773</v>
      </c>
    </row>
    <row r="287" spans="1:90" s="142" customFormat="1" x14ac:dyDescent="0.2">
      <c r="A287" s="3"/>
      <c r="CL287" s="142" t="s">
        <v>3236</v>
      </c>
    </row>
    <row r="288" spans="1:90" s="141" customFormat="1" x14ac:dyDescent="0.2">
      <c r="A288" s="156" t="s">
        <v>83</v>
      </c>
      <c r="AF288" s="141" t="s">
        <v>998</v>
      </c>
    </row>
    <row r="289" spans="1:54" x14ac:dyDescent="0.2">
      <c r="A289" s="3"/>
      <c r="AG289" s="1" t="s">
        <v>2803</v>
      </c>
    </row>
    <row r="290" spans="1:54" x14ac:dyDescent="0.2">
      <c r="A290" s="3"/>
      <c r="AG290" s="1" t="s">
        <v>999</v>
      </c>
    </row>
    <row r="291" spans="1:54" x14ac:dyDescent="0.2">
      <c r="A291" s="3"/>
      <c r="AK291" s="1" t="s">
        <v>1513</v>
      </c>
    </row>
    <row r="292" spans="1:54" x14ac:dyDescent="0.2">
      <c r="A292" s="3"/>
      <c r="AN292" s="1" t="s">
        <v>1000</v>
      </c>
    </row>
    <row r="293" spans="1:54" x14ac:dyDescent="0.2">
      <c r="A293" s="3"/>
      <c r="AP293" s="1" t="s">
        <v>2618</v>
      </c>
    </row>
    <row r="294" spans="1:54" x14ac:dyDescent="0.2">
      <c r="A294" s="3"/>
      <c r="AP294" s="1" t="s">
        <v>2619</v>
      </c>
    </row>
    <row r="295" spans="1:54" x14ac:dyDescent="0.2">
      <c r="A295" s="3"/>
    </row>
    <row r="296" spans="1:54" x14ac:dyDescent="0.2">
      <c r="A296" s="3"/>
    </row>
    <row r="297" spans="1:54" x14ac:dyDescent="0.2">
      <c r="A297" s="3"/>
    </row>
    <row r="298" spans="1:54" x14ac:dyDescent="0.2">
      <c r="A298" s="3"/>
      <c r="BA298" s="1" t="s">
        <v>1518</v>
      </c>
    </row>
    <row r="299" spans="1:54" x14ac:dyDescent="0.2">
      <c r="A299" s="3"/>
      <c r="BB299" s="1" t="s">
        <v>2376</v>
      </c>
    </row>
    <row r="300" spans="1:54" x14ac:dyDescent="0.2">
      <c r="A300" s="3"/>
      <c r="BB300" s="1" t="s">
        <v>2380</v>
      </c>
    </row>
    <row r="301" spans="1:54" x14ac:dyDescent="0.2">
      <c r="A301" s="3"/>
      <c r="BB301" s="1" t="s">
        <v>1001</v>
      </c>
    </row>
    <row r="302" spans="1:54" x14ac:dyDescent="0.2">
      <c r="A302" s="3"/>
      <c r="BB302" s="1" t="s">
        <v>2381</v>
      </c>
    </row>
    <row r="303" spans="1:54" x14ac:dyDescent="0.2">
      <c r="A303" s="3"/>
      <c r="BB303" s="1" t="s">
        <v>1002</v>
      </c>
    </row>
    <row r="304" spans="1:54" x14ac:dyDescent="0.2">
      <c r="A304" s="3"/>
      <c r="BB304" s="1" t="s">
        <v>1003</v>
      </c>
    </row>
    <row r="305" spans="1:90" x14ac:dyDescent="0.2">
      <c r="A305" s="3"/>
      <c r="BB305" s="1" t="s">
        <v>1004</v>
      </c>
    </row>
    <row r="306" spans="1:90" x14ac:dyDescent="0.2">
      <c r="A306" s="3"/>
      <c r="BC306" s="1" t="s">
        <v>994</v>
      </c>
    </row>
    <row r="307" spans="1:90" x14ac:dyDescent="0.2">
      <c r="A307" s="3"/>
      <c r="BC307" s="1" t="s">
        <v>995</v>
      </c>
    </row>
    <row r="308" spans="1:90" x14ac:dyDescent="0.2">
      <c r="A308" s="3"/>
      <c r="BC308" s="1" t="s">
        <v>2839</v>
      </c>
    </row>
    <row r="309" spans="1:90" x14ac:dyDescent="0.2">
      <c r="A309" s="3"/>
      <c r="BC309" s="1" t="s">
        <v>996</v>
      </c>
    </row>
    <row r="310" spans="1:90" x14ac:dyDescent="0.2">
      <c r="A310" s="3"/>
      <c r="BD310" s="1" t="s">
        <v>997</v>
      </c>
    </row>
    <row r="311" spans="1:90" x14ac:dyDescent="0.2">
      <c r="A311" s="3"/>
      <c r="BD311" s="1" t="s">
        <v>2382</v>
      </c>
    </row>
    <row r="312" spans="1:90" x14ac:dyDescent="0.2">
      <c r="A312" s="3"/>
      <c r="BD312" s="1" t="s">
        <v>2383</v>
      </c>
    </row>
    <row r="313" spans="1:90" x14ac:dyDescent="0.2">
      <c r="A313" s="3"/>
      <c r="BE313" s="1" t="s">
        <v>2384</v>
      </c>
    </row>
    <row r="314" spans="1:90" x14ac:dyDescent="0.2">
      <c r="A314" s="3"/>
    </row>
    <row r="315" spans="1:90" x14ac:dyDescent="0.2">
      <c r="A315" s="3"/>
    </row>
    <row r="316" spans="1:90" x14ac:dyDescent="0.2">
      <c r="A316" s="3"/>
      <c r="CK316" s="1" t="s">
        <v>1773</v>
      </c>
    </row>
    <row r="317" spans="1:90" s="142" customFormat="1" x14ac:dyDescent="0.2">
      <c r="A317" s="3"/>
      <c r="CL317" s="142" t="s">
        <v>3236</v>
      </c>
    </row>
    <row r="318" spans="1:90" s="141" customFormat="1" x14ac:dyDescent="0.2">
      <c r="A318" s="156" t="s">
        <v>883</v>
      </c>
    </row>
    <row r="319" spans="1:90" x14ac:dyDescent="0.2">
      <c r="A319" s="3" t="s">
        <v>880</v>
      </c>
      <c r="AZ319" s="1" t="s">
        <v>1005</v>
      </c>
    </row>
    <row r="320" spans="1:90" x14ac:dyDescent="0.2">
      <c r="A320" s="3"/>
      <c r="AZ320" s="1" t="s">
        <v>2374</v>
      </c>
    </row>
    <row r="321" spans="1:90" x14ac:dyDescent="0.2">
      <c r="A321" s="3"/>
    </row>
    <row r="322" spans="1:90" x14ac:dyDescent="0.2">
      <c r="A322" s="3"/>
    </row>
    <row r="323" spans="1:90" x14ac:dyDescent="0.2">
      <c r="A323" s="3"/>
    </row>
    <row r="324" spans="1:90" x14ac:dyDescent="0.2">
      <c r="A324" s="3"/>
    </row>
    <row r="325" spans="1:90" x14ac:dyDescent="0.2">
      <c r="A325" s="3"/>
      <c r="CK325" s="1" t="s">
        <v>1773</v>
      </c>
    </row>
    <row r="326" spans="1:90" s="142" customFormat="1" x14ac:dyDescent="0.2">
      <c r="A326" s="155"/>
      <c r="CL326" s="142" t="s">
        <v>3236</v>
      </c>
    </row>
    <row r="327" spans="1:90" s="215" customFormat="1" x14ac:dyDescent="0.2">
      <c r="A327" s="214" t="s">
        <v>194</v>
      </c>
    </row>
    <row r="328" spans="1:90" s="215" customFormat="1" x14ac:dyDescent="0.2">
      <c r="A328" s="216"/>
      <c r="Q328" s="215" t="s">
        <v>2401</v>
      </c>
    </row>
    <row r="329" spans="1:90" s="215" customFormat="1" x14ac:dyDescent="0.2">
      <c r="A329" s="216"/>
      <c r="AS329" s="215" t="s">
        <v>1006</v>
      </c>
    </row>
    <row r="330" spans="1:90" s="215" customFormat="1" x14ac:dyDescent="0.2">
      <c r="A330" s="216"/>
    </row>
    <row r="331" spans="1:90" s="215" customFormat="1" x14ac:dyDescent="0.2">
      <c r="A331" s="216"/>
    </row>
    <row r="332" spans="1:90" s="215" customFormat="1" x14ac:dyDescent="0.2">
      <c r="A332" s="216"/>
    </row>
    <row r="333" spans="1:90" s="215" customFormat="1" x14ac:dyDescent="0.2">
      <c r="A333" s="216"/>
    </row>
    <row r="334" spans="1:90" s="215" customFormat="1" x14ac:dyDescent="0.2">
      <c r="A334" s="216"/>
      <c r="CK334" s="215" t="s">
        <v>1773</v>
      </c>
    </row>
    <row r="335" spans="1:90" s="217" customFormat="1" x14ac:dyDescent="0.2">
      <c r="A335" s="216"/>
      <c r="CL335" s="217" t="s">
        <v>3236</v>
      </c>
    </row>
    <row r="336" spans="1:90" x14ac:dyDescent="0.2">
      <c r="A336" s="156" t="s">
        <v>112</v>
      </c>
    </row>
    <row r="337" spans="1:90" x14ac:dyDescent="0.2">
      <c r="A337" s="3"/>
      <c r="S337" s="1" t="s">
        <v>1743</v>
      </c>
    </row>
    <row r="338" spans="1:90" x14ac:dyDescent="0.2">
      <c r="A338" s="3"/>
      <c r="BA338" s="1" t="s">
        <v>1007</v>
      </c>
    </row>
    <row r="339" spans="1:90" x14ac:dyDescent="0.2">
      <c r="A339" s="3"/>
      <c r="BD339" s="1" t="s">
        <v>1008</v>
      </c>
    </row>
    <row r="340" spans="1:90" x14ac:dyDescent="0.2">
      <c r="A340" s="3"/>
      <c r="CJ340" s="1" t="s">
        <v>1774</v>
      </c>
    </row>
    <row r="341" spans="1:90" x14ac:dyDescent="0.2">
      <c r="A341" s="3"/>
      <c r="CK341" s="1" t="s">
        <v>1773</v>
      </c>
    </row>
    <row r="342" spans="1:90" s="142" customFormat="1" x14ac:dyDescent="0.2">
      <c r="A342" s="3"/>
      <c r="CL342" s="142" t="s">
        <v>3236</v>
      </c>
    </row>
    <row r="343" spans="1:90" s="445" customFormat="1" x14ac:dyDescent="0.2">
      <c r="A343" s="444" t="s">
        <v>887</v>
      </c>
    </row>
    <row r="344" spans="1:90" s="265" customFormat="1" x14ac:dyDescent="0.2">
      <c r="A344" s="446"/>
      <c r="U344" s="265" t="s">
        <v>2649</v>
      </c>
    </row>
    <row r="345" spans="1:90" s="265" customFormat="1" x14ac:dyDescent="0.2">
      <c r="A345" s="446"/>
    </row>
    <row r="346" spans="1:90" s="265" customFormat="1" x14ac:dyDescent="0.2">
      <c r="A346" s="446"/>
      <c r="BK346" s="265" t="s">
        <v>2427</v>
      </c>
    </row>
    <row r="347" spans="1:90" s="265" customFormat="1" x14ac:dyDescent="0.2">
      <c r="A347" s="446"/>
      <c r="BP347" s="265" t="s">
        <v>2656</v>
      </c>
    </row>
    <row r="348" spans="1:90" s="265" customFormat="1" x14ac:dyDescent="0.2">
      <c r="A348" s="446"/>
      <c r="CJ348" s="265" t="s">
        <v>1776</v>
      </c>
    </row>
    <row r="349" spans="1:90" s="265" customFormat="1" x14ac:dyDescent="0.2">
      <c r="A349" s="446"/>
      <c r="CK349" s="265" t="s">
        <v>1773</v>
      </c>
    </row>
    <row r="350" spans="1:90" s="448" customFormat="1" x14ac:dyDescent="0.2">
      <c r="A350" s="447"/>
      <c r="CL350" s="448" t="s">
        <v>3236</v>
      </c>
    </row>
    <row r="351" spans="1:90" s="445" customFormat="1" x14ac:dyDescent="0.2">
      <c r="A351" s="444" t="s">
        <v>886</v>
      </c>
    </row>
    <row r="352" spans="1:90" s="265" customFormat="1" x14ac:dyDescent="0.2">
      <c r="A352" s="446"/>
      <c r="AF352" s="265" t="s">
        <v>2429</v>
      </c>
    </row>
    <row r="353" spans="1:90" s="265" customFormat="1" x14ac:dyDescent="0.2">
      <c r="A353" s="446"/>
    </row>
    <row r="354" spans="1:90" s="265" customFormat="1" x14ac:dyDescent="0.2">
      <c r="A354" s="446"/>
      <c r="CK354" s="265" t="s">
        <v>1773</v>
      </c>
    </row>
    <row r="355" spans="1:90" s="448" customFormat="1" x14ac:dyDescent="0.2">
      <c r="A355" s="447"/>
      <c r="CL355" s="448" t="s">
        <v>3236</v>
      </c>
    </row>
    <row r="356" spans="1:90" s="445" customFormat="1" x14ac:dyDescent="0.2">
      <c r="A356" s="444" t="s">
        <v>885</v>
      </c>
    </row>
    <row r="357" spans="1:90" s="265" customFormat="1" x14ac:dyDescent="0.2">
      <c r="A357" s="446"/>
      <c r="BA357" s="265" t="s">
        <v>1009</v>
      </c>
    </row>
    <row r="358" spans="1:90" s="265" customFormat="1" x14ac:dyDescent="0.2">
      <c r="A358" s="446"/>
      <c r="BD358" s="265" t="s">
        <v>1010</v>
      </c>
    </row>
    <row r="359" spans="1:90" s="265" customFormat="1" x14ac:dyDescent="0.2">
      <c r="A359" s="446"/>
      <c r="BN359" s="265" t="s">
        <v>2431</v>
      </c>
    </row>
    <row r="360" spans="1:90" s="265" customFormat="1" x14ac:dyDescent="0.2">
      <c r="A360" s="446"/>
      <c r="CK360" s="265" t="s">
        <v>1773</v>
      </c>
    </row>
    <row r="361" spans="1:90" s="448" customFormat="1" x14ac:dyDescent="0.2">
      <c r="A361" s="447"/>
      <c r="CL361" s="448" t="s">
        <v>3236</v>
      </c>
    </row>
    <row r="362" spans="1:90" s="445" customFormat="1" x14ac:dyDescent="0.2">
      <c r="A362" s="444" t="s">
        <v>884</v>
      </c>
    </row>
    <row r="363" spans="1:90" s="265" customFormat="1" x14ac:dyDescent="0.2">
      <c r="A363" s="446"/>
      <c r="V363" s="265" t="s">
        <v>2434</v>
      </c>
    </row>
    <row r="364" spans="1:90" s="265" customFormat="1" x14ac:dyDescent="0.2">
      <c r="A364" s="446"/>
      <c r="AN364" s="265" t="s">
        <v>2435</v>
      </c>
    </row>
    <row r="365" spans="1:90" s="265" customFormat="1" x14ac:dyDescent="0.2">
      <c r="A365" s="446"/>
      <c r="AR365" s="265" t="s">
        <v>2436</v>
      </c>
    </row>
    <row r="366" spans="1:90" s="265" customFormat="1" x14ac:dyDescent="0.2">
      <c r="A366" s="446"/>
      <c r="AR366" s="265" t="s">
        <v>2433</v>
      </c>
    </row>
    <row r="367" spans="1:90" s="265" customFormat="1" x14ac:dyDescent="0.2">
      <c r="A367" s="446"/>
    </row>
    <row r="368" spans="1:90" s="265" customFormat="1" x14ac:dyDescent="0.2">
      <c r="A368" s="446"/>
      <c r="CK368" s="265" t="s">
        <v>1773</v>
      </c>
    </row>
    <row r="369" spans="1:90" s="448" customFormat="1" x14ac:dyDescent="0.2">
      <c r="A369" s="447"/>
      <c r="CL369" s="448" t="s">
        <v>3236</v>
      </c>
    </row>
    <row r="370" spans="1:90" s="445" customFormat="1" x14ac:dyDescent="0.2">
      <c r="A370" s="444" t="s">
        <v>84</v>
      </c>
    </row>
    <row r="371" spans="1:90" s="265" customFormat="1" x14ac:dyDescent="0.2">
      <c r="A371" s="446" t="s">
        <v>881</v>
      </c>
      <c r="CA371" s="265" t="s">
        <v>1777</v>
      </c>
    </row>
    <row r="372" spans="1:90" s="265" customFormat="1" x14ac:dyDescent="0.2">
      <c r="A372" s="446"/>
      <c r="CK372" s="265" t="s">
        <v>1773</v>
      </c>
    </row>
    <row r="373" spans="1:90" s="448" customFormat="1" x14ac:dyDescent="0.2">
      <c r="A373" s="447"/>
      <c r="CL373" s="448" t="s">
        <v>3236</v>
      </c>
    </row>
    <row r="374" spans="1:90" x14ac:dyDescent="0.2">
      <c r="A374" s="156" t="s">
        <v>114</v>
      </c>
    </row>
    <row r="375" spans="1:90" x14ac:dyDescent="0.2">
      <c r="AS375" s="1" t="s">
        <v>1011</v>
      </c>
    </row>
    <row r="376" spans="1:90" x14ac:dyDescent="0.2">
      <c r="AS376" s="1" t="s">
        <v>1012</v>
      </c>
    </row>
    <row r="377" spans="1:90" x14ac:dyDescent="0.2">
      <c r="CK377" s="1" t="s">
        <v>1773</v>
      </c>
    </row>
    <row r="378" spans="1:90" s="142" customFormat="1" x14ac:dyDescent="0.2">
      <c r="CL378" s="142" t="s">
        <v>3236</v>
      </c>
    </row>
    <row r="379" spans="1:90" s="143" customFormat="1" x14ac:dyDescent="0.2">
      <c r="A379" s="187" t="s">
        <v>15</v>
      </c>
      <c r="I379" s="143" t="s">
        <v>1381</v>
      </c>
    </row>
    <row r="380" spans="1:90" s="144" customFormat="1" x14ac:dyDescent="0.2">
      <c r="A380" s="188"/>
      <c r="AE380" s="144" t="s">
        <v>1013</v>
      </c>
    </row>
    <row r="381" spans="1:90" s="144" customFormat="1" x14ac:dyDescent="0.2">
      <c r="A381" s="188"/>
      <c r="AJ381" s="144" t="s">
        <v>1014</v>
      </c>
    </row>
    <row r="382" spans="1:90" s="144" customFormat="1" x14ac:dyDescent="0.2">
      <c r="A382" s="188"/>
      <c r="AZ382" s="144" t="s">
        <v>1575</v>
      </c>
    </row>
    <row r="383" spans="1:90" s="144" customFormat="1" x14ac:dyDescent="0.2">
      <c r="A383" s="188"/>
      <c r="AZ383" s="144" t="s">
        <v>1015</v>
      </c>
    </row>
    <row r="384" spans="1:90" s="144" customFormat="1" x14ac:dyDescent="0.2">
      <c r="A384" s="188"/>
      <c r="BA384" s="144" t="s">
        <v>1396</v>
      </c>
    </row>
    <row r="385" spans="1:90" s="144" customFormat="1" x14ac:dyDescent="0.2">
      <c r="A385" s="188"/>
      <c r="BB385" s="144" t="s">
        <v>1016</v>
      </c>
    </row>
    <row r="386" spans="1:90" s="144" customFormat="1" x14ac:dyDescent="0.2">
      <c r="A386" s="188"/>
      <c r="BB386" s="144" t="s">
        <v>1017</v>
      </c>
    </row>
    <row r="387" spans="1:90" s="144" customFormat="1" x14ac:dyDescent="0.2">
      <c r="A387" s="188"/>
      <c r="BB387" s="144" t="s">
        <v>1018</v>
      </c>
    </row>
    <row r="388" spans="1:90" s="144" customFormat="1" x14ac:dyDescent="0.2">
      <c r="A388" s="188"/>
    </row>
    <row r="389" spans="1:90" s="144" customFormat="1" x14ac:dyDescent="0.2">
      <c r="A389" s="188"/>
    </row>
    <row r="390" spans="1:90" s="144" customFormat="1" x14ac:dyDescent="0.2">
      <c r="A390" s="188"/>
    </row>
    <row r="391" spans="1:90" s="144" customFormat="1" x14ac:dyDescent="0.2">
      <c r="A391" s="188"/>
      <c r="CD391" s="144" t="s">
        <v>1380</v>
      </c>
    </row>
    <row r="392" spans="1:90" s="144" customFormat="1" x14ac:dyDescent="0.2">
      <c r="A392" s="188"/>
      <c r="CE392" s="144" t="s">
        <v>1382</v>
      </c>
    </row>
    <row r="393" spans="1:90" s="144" customFormat="1" x14ac:dyDescent="0.2">
      <c r="A393" s="188"/>
      <c r="CE393" s="144" t="s">
        <v>1383</v>
      </c>
    </row>
    <row r="394" spans="1:90" s="144" customFormat="1" x14ac:dyDescent="0.2">
      <c r="A394" s="188"/>
      <c r="CK394" s="144" t="s">
        <v>1773</v>
      </c>
    </row>
    <row r="395" spans="1:90" s="145" customFormat="1" x14ac:dyDescent="0.2">
      <c r="A395" s="189"/>
      <c r="CL395" s="145" t="s">
        <v>3236</v>
      </c>
    </row>
    <row r="396" spans="1:90" s="146" customFormat="1" x14ac:dyDescent="0.2">
      <c r="A396" s="190" t="s">
        <v>16</v>
      </c>
    </row>
    <row r="397" spans="1:90" s="147" customFormat="1" x14ac:dyDescent="0.2">
      <c r="A397" s="191"/>
    </row>
    <row r="398" spans="1:90" s="148" customFormat="1" x14ac:dyDescent="0.2">
      <c r="A398" s="192"/>
    </row>
    <row r="399" spans="1:90" s="146" customFormat="1" x14ac:dyDescent="0.2">
      <c r="A399" s="146" t="s">
        <v>2918</v>
      </c>
    </row>
    <row r="400" spans="1:90" s="147" customFormat="1" x14ac:dyDescent="0.2">
      <c r="A400" s="147" t="s">
        <v>2904</v>
      </c>
    </row>
    <row r="401" spans="1:90" s="147" customFormat="1" x14ac:dyDescent="0.2">
      <c r="A401" s="191"/>
      <c r="AS401" s="147" t="s">
        <v>2838</v>
      </c>
    </row>
    <row r="402" spans="1:90" s="147" customFormat="1" x14ac:dyDescent="0.2">
      <c r="A402" s="191"/>
      <c r="CB402" s="147" t="s">
        <v>2841</v>
      </c>
    </row>
    <row r="403" spans="1:90" s="147" customFormat="1" x14ac:dyDescent="0.2">
      <c r="A403" s="191"/>
      <c r="CE403" s="147" t="s">
        <v>2842</v>
      </c>
    </row>
    <row r="404" spans="1:90" s="147" customFormat="1" x14ac:dyDescent="0.2">
      <c r="A404" s="191"/>
      <c r="CK404" s="147" t="s">
        <v>1773</v>
      </c>
    </row>
    <row r="405" spans="1:90" s="147" customFormat="1" x14ac:dyDescent="0.2">
      <c r="A405" s="191"/>
      <c r="CL405" s="147" t="s">
        <v>3236</v>
      </c>
    </row>
    <row r="406" spans="1:90" s="147" customFormat="1" x14ac:dyDescent="0.2"/>
    <row r="407" spans="1:90" s="146" customFormat="1" x14ac:dyDescent="0.2">
      <c r="A407" s="146" t="s">
        <v>2918</v>
      </c>
    </row>
    <row r="408" spans="1:90" s="147" customFormat="1" x14ac:dyDescent="0.2">
      <c r="A408" s="147" t="s">
        <v>2905</v>
      </c>
    </row>
    <row r="409" spans="1:90" s="147" customFormat="1" x14ac:dyDescent="0.2">
      <c r="A409" s="191"/>
      <c r="CK409" s="147" t="s">
        <v>1773</v>
      </c>
    </row>
    <row r="410" spans="1:90" s="147" customFormat="1" x14ac:dyDescent="0.2">
      <c r="A410" s="191"/>
      <c r="CL410" s="147" t="s">
        <v>3236</v>
      </c>
    </row>
    <row r="411" spans="1:90" s="147" customFormat="1" x14ac:dyDescent="0.2"/>
    <row r="412" spans="1:90" s="146" customFormat="1" x14ac:dyDescent="0.2">
      <c r="A412" s="146" t="s">
        <v>2918</v>
      </c>
    </row>
    <row r="413" spans="1:90" s="147" customFormat="1" x14ac:dyDescent="0.2">
      <c r="A413" s="147" t="s">
        <v>2906</v>
      </c>
    </row>
    <row r="414" spans="1:90" s="147" customFormat="1" x14ac:dyDescent="0.2">
      <c r="A414" s="191"/>
      <c r="CK414" s="147" t="s">
        <v>1773</v>
      </c>
    </row>
    <row r="415" spans="1:90" s="147" customFormat="1" x14ac:dyDescent="0.2">
      <c r="A415" s="191"/>
      <c r="CL415" s="147" t="s">
        <v>3236</v>
      </c>
    </row>
    <row r="416" spans="1:90" s="147" customFormat="1" x14ac:dyDescent="0.2"/>
    <row r="417" spans="1:90" s="146" customFormat="1" x14ac:dyDescent="0.2">
      <c r="A417" s="146" t="s">
        <v>2918</v>
      </c>
    </row>
    <row r="418" spans="1:90" s="147" customFormat="1" x14ac:dyDescent="0.2">
      <c r="A418" s="147" t="s">
        <v>2907</v>
      </c>
    </row>
    <row r="419" spans="1:90" s="147" customFormat="1" x14ac:dyDescent="0.2">
      <c r="A419" s="191"/>
      <c r="M419" s="147" t="s">
        <v>2837</v>
      </c>
    </row>
    <row r="420" spans="1:90" s="147" customFormat="1" x14ac:dyDescent="0.2">
      <c r="BU420" s="147" t="s">
        <v>2840</v>
      </c>
    </row>
    <row r="421" spans="1:90" s="147" customFormat="1" x14ac:dyDescent="0.2">
      <c r="A421" s="191"/>
      <c r="CK421" s="147" t="s">
        <v>1773</v>
      </c>
    </row>
    <row r="422" spans="1:90" s="147" customFormat="1" x14ac:dyDescent="0.2">
      <c r="A422" s="191"/>
      <c r="CL422" s="147" t="s">
        <v>3236</v>
      </c>
    </row>
    <row r="423" spans="1:90" s="147" customFormat="1" x14ac:dyDescent="0.2"/>
    <row r="424" spans="1:90" s="146" customFormat="1" x14ac:dyDescent="0.2">
      <c r="A424" s="146" t="s">
        <v>2918</v>
      </c>
    </row>
    <row r="425" spans="1:90" s="147" customFormat="1" x14ac:dyDescent="0.2">
      <c r="A425" s="147" t="s">
        <v>2908</v>
      </c>
    </row>
    <row r="426" spans="1:90" s="147" customFormat="1" x14ac:dyDescent="0.2">
      <c r="A426" s="191"/>
      <c r="CK426" s="147" t="s">
        <v>1773</v>
      </c>
    </row>
    <row r="427" spans="1:90" s="147" customFormat="1" x14ac:dyDescent="0.2">
      <c r="A427" s="191"/>
      <c r="CL427" s="147" t="s">
        <v>3236</v>
      </c>
    </row>
    <row r="428" spans="1:90" s="147" customFormat="1" x14ac:dyDescent="0.2"/>
    <row r="429" spans="1:90" s="146" customFormat="1" x14ac:dyDescent="0.2">
      <c r="A429" s="146" t="s">
        <v>2918</v>
      </c>
    </row>
    <row r="430" spans="1:90" s="147" customFormat="1" x14ac:dyDescent="0.2">
      <c r="A430" s="147" t="s">
        <v>2909</v>
      </c>
    </row>
    <row r="431" spans="1:90" s="147" customFormat="1" x14ac:dyDescent="0.2">
      <c r="A431" s="191"/>
      <c r="CK431" s="147" t="s">
        <v>1773</v>
      </c>
    </row>
    <row r="432" spans="1:90" s="147" customFormat="1" x14ac:dyDescent="0.2">
      <c r="A432" s="191"/>
      <c r="CL432" s="147" t="s">
        <v>3236</v>
      </c>
    </row>
    <row r="433" spans="1:90" s="147" customFormat="1" x14ac:dyDescent="0.2"/>
    <row r="434" spans="1:90" s="146" customFormat="1" x14ac:dyDescent="0.2">
      <c r="A434" s="146" t="s">
        <v>2918</v>
      </c>
    </row>
    <row r="435" spans="1:90" s="147" customFormat="1" x14ac:dyDescent="0.2">
      <c r="A435" s="147" t="s">
        <v>2910</v>
      </c>
    </row>
    <row r="436" spans="1:90" s="147" customFormat="1" x14ac:dyDescent="0.2">
      <c r="A436" s="191"/>
      <c r="AH436" s="147" t="s">
        <v>2920</v>
      </c>
      <c r="CK436" s="147" t="s">
        <v>1773</v>
      </c>
    </row>
    <row r="437" spans="1:90" s="147" customFormat="1" x14ac:dyDescent="0.2">
      <c r="A437" s="191"/>
      <c r="AJ437" s="147" t="s">
        <v>2921</v>
      </c>
      <c r="CL437" s="147" t="s">
        <v>3236</v>
      </c>
    </row>
    <row r="438" spans="1:90" s="147" customFormat="1" x14ac:dyDescent="0.2">
      <c r="A438" s="191"/>
      <c r="AK438" s="147" t="s">
        <v>2922</v>
      </c>
    </row>
    <row r="439" spans="1:90" s="147" customFormat="1" x14ac:dyDescent="0.2">
      <c r="A439" s="191"/>
    </row>
    <row r="440" spans="1:90" s="147" customFormat="1" x14ac:dyDescent="0.2">
      <c r="A440" s="191"/>
    </row>
    <row r="441" spans="1:90" s="147" customFormat="1" x14ac:dyDescent="0.2">
      <c r="A441" s="191"/>
    </row>
    <row r="442" spans="1:90" s="147" customFormat="1" x14ac:dyDescent="0.2"/>
    <row r="443" spans="1:90" s="146" customFormat="1" x14ac:dyDescent="0.2">
      <c r="A443" s="146" t="s">
        <v>2918</v>
      </c>
    </row>
    <row r="444" spans="1:90" s="147" customFormat="1" x14ac:dyDescent="0.2">
      <c r="A444" s="147" t="s">
        <v>2911</v>
      </c>
    </row>
    <row r="445" spans="1:90" s="147" customFormat="1" x14ac:dyDescent="0.2">
      <c r="A445" s="191"/>
      <c r="CK445" s="147" t="s">
        <v>1773</v>
      </c>
    </row>
    <row r="446" spans="1:90" s="147" customFormat="1" x14ac:dyDescent="0.2">
      <c r="A446" s="191"/>
      <c r="CL446" s="147" t="s">
        <v>3236</v>
      </c>
    </row>
    <row r="447" spans="1:90" s="147" customFormat="1" x14ac:dyDescent="0.2"/>
    <row r="448" spans="1:90" s="146" customFormat="1" x14ac:dyDescent="0.2">
      <c r="A448" s="146" t="s">
        <v>2918</v>
      </c>
    </row>
    <row r="449" spans="1:90" s="147" customFormat="1" x14ac:dyDescent="0.2">
      <c r="A449" s="147" t="s">
        <v>2912</v>
      </c>
    </row>
    <row r="450" spans="1:90" s="147" customFormat="1" x14ac:dyDescent="0.2">
      <c r="A450" s="191"/>
      <c r="CK450" s="147" t="s">
        <v>1773</v>
      </c>
    </row>
    <row r="451" spans="1:90" s="147" customFormat="1" x14ac:dyDescent="0.2">
      <c r="A451" s="191"/>
      <c r="CL451" s="147" t="s">
        <v>3236</v>
      </c>
    </row>
    <row r="452" spans="1:90" s="147" customFormat="1" x14ac:dyDescent="0.2"/>
    <row r="453" spans="1:90" s="146" customFormat="1" x14ac:dyDescent="0.2">
      <c r="A453" s="146" t="s">
        <v>2918</v>
      </c>
    </row>
    <row r="454" spans="1:90" s="147" customFormat="1" x14ac:dyDescent="0.2">
      <c r="A454" s="147" t="s">
        <v>2913</v>
      </c>
    </row>
    <row r="455" spans="1:90" s="147" customFormat="1" x14ac:dyDescent="0.2">
      <c r="A455" s="191"/>
      <c r="CK455" s="147" t="s">
        <v>1773</v>
      </c>
    </row>
    <row r="456" spans="1:90" s="147" customFormat="1" x14ac:dyDescent="0.2">
      <c r="A456" s="191"/>
      <c r="CL456" s="147" t="s">
        <v>3236</v>
      </c>
    </row>
    <row r="457" spans="1:90" s="147" customFormat="1" x14ac:dyDescent="0.2"/>
    <row r="458" spans="1:90" s="146" customFormat="1" x14ac:dyDescent="0.2">
      <c r="A458" s="146" t="s">
        <v>2918</v>
      </c>
    </row>
    <row r="459" spans="1:90" s="147" customFormat="1" x14ac:dyDescent="0.2">
      <c r="A459" s="147" t="s">
        <v>2914</v>
      </c>
    </row>
    <row r="460" spans="1:90" s="147" customFormat="1" x14ac:dyDescent="0.2">
      <c r="A460" s="191"/>
      <c r="CK460" s="147" t="s">
        <v>1773</v>
      </c>
    </row>
    <row r="461" spans="1:90" s="147" customFormat="1" x14ac:dyDescent="0.2">
      <c r="A461" s="191"/>
      <c r="CL461" s="147" t="s">
        <v>3236</v>
      </c>
    </row>
    <row r="462" spans="1:90" s="147" customFormat="1" x14ac:dyDescent="0.2"/>
    <row r="463" spans="1:90" s="146" customFormat="1" x14ac:dyDescent="0.2">
      <c r="A463" s="146" t="s">
        <v>2918</v>
      </c>
    </row>
    <row r="464" spans="1:90" s="147" customFormat="1" x14ac:dyDescent="0.2">
      <c r="A464" s="147" t="s">
        <v>2915</v>
      </c>
    </row>
    <row r="465" spans="1:90" s="147" customFormat="1" x14ac:dyDescent="0.2">
      <c r="A465" s="191"/>
      <c r="BC465" s="147" t="s">
        <v>2839</v>
      </c>
    </row>
    <row r="466" spans="1:90" s="147" customFormat="1" x14ac:dyDescent="0.2">
      <c r="A466" s="191"/>
      <c r="CK466" s="147" t="s">
        <v>1773</v>
      </c>
    </row>
    <row r="467" spans="1:90" s="147" customFormat="1" x14ac:dyDescent="0.2">
      <c r="A467" s="191"/>
      <c r="CL467" s="147" t="s">
        <v>3236</v>
      </c>
    </row>
    <row r="468" spans="1:90" s="147" customFormat="1" x14ac:dyDescent="0.2"/>
    <row r="469" spans="1:90" s="146" customFormat="1" x14ac:dyDescent="0.2">
      <c r="A469" s="146" t="s">
        <v>2918</v>
      </c>
    </row>
    <row r="470" spans="1:90" s="147" customFormat="1" x14ac:dyDescent="0.2">
      <c r="A470" s="147" t="s">
        <v>2916</v>
      </c>
    </row>
    <row r="471" spans="1:90" s="147" customFormat="1" x14ac:dyDescent="0.2">
      <c r="A471" s="191"/>
      <c r="CK471" s="147" t="s">
        <v>1773</v>
      </c>
    </row>
    <row r="472" spans="1:90" s="147" customFormat="1" x14ac:dyDescent="0.2">
      <c r="A472" s="191"/>
      <c r="CL472" s="147" t="s">
        <v>3236</v>
      </c>
    </row>
    <row r="473" spans="1:90" s="147" customFormat="1" x14ac:dyDescent="0.2"/>
    <row r="474" spans="1:90" s="146" customFormat="1" x14ac:dyDescent="0.2">
      <c r="A474" s="146" t="s">
        <v>2918</v>
      </c>
    </row>
    <row r="475" spans="1:90" s="147" customFormat="1" x14ac:dyDescent="0.2">
      <c r="A475" s="147" t="s">
        <v>2917</v>
      </c>
    </row>
    <row r="476" spans="1:90" s="147" customFormat="1" x14ac:dyDescent="0.2">
      <c r="A476" s="191"/>
      <c r="CK476" s="147" t="s">
        <v>1773</v>
      </c>
    </row>
    <row r="477" spans="1:90" s="147" customFormat="1" x14ac:dyDescent="0.2">
      <c r="A477" s="191"/>
      <c r="CL477" s="147" t="s">
        <v>3236</v>
      </c>
    </row>
    <row r="478" spans="1:90" s="148" customFormat="1" x14ac:dyDescent="0.2"/>
  </sheetData>
  <pageMargins left="0.75" right="0.75" top="1" bottom="1" header="0.5" footer="0.5"/>
  <pageSetup paperSize="17" scale="65"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M415"/>
  <sheetViews>
    <sheetView zoomScale="120" zoomScaleNormal="120" workbookViewId="0">
      <pane xSplit="1" ySplit="1" topLeftCell="AP158" activePane="bottomRight" state="frozen"/>
      <selection activeCell="K179" sqref="K179"/>
      <selection pane="topRight" activeCell="K179" sqref="K179"/>
      <selection pane="bottomLeft" activeCell="K179" sqref="K179"/>
      <selection pane="bottomRight" activeCell="BN183" sqref="BN183"/>
    </sheetView>
  </sheetViews>
  <sheetFormatPr defaultColWidth="0.85546875" defaultRowHeight="11.25" x14ac:dyDescent="0.2"/>
  <cols>
    <col min="1" max="1" width="12.85546875" style="1" customWidth="1"/>
    <col min="2" max="90" width="2.5703125" style="1" customWidth="1"/>
    <col min="91" max="16384" width="0.85546875" style="1"/>
  </cols>
  <sheetData>
    <row r="1" spans="1:91" ht="16.5" customHeight="1" x14ac:dyDescent="0.2">
      <c r="A1" s="1" t="s">
        <v>24</v>
      </c>
      <c r="B1" s="11">
        <v>0</v>
      </c>
      <c r="C1" s="11">
        <v>10</v>
      </c>
      <c r="D1" s="11">
        <v>20</v>
      </c>
      <c r="E1" s="11">
        <v>30</v>
      </c>
      <c r="F1" s="11">
        <v>40</v>
      </c>
      <c r="G1" s="11">
        <v>50</v>
      </c>
      <c r="H1" s="11">
        <v>60</v>
      </c>
      <c r="I1" s="11">
        <v>70</v>
      </c>
      <c r="J1" s="11">
        <v>80</v>
      </c>
      <c r="K1" s="11">
        <v>90</v>
      </c>
      <c r="L1" s="11">
        <v>100</v>
      </c>
      <c r="M1" s="11">
        <v>110</v>
      </c>
      <c r="N1" s="11">
        <v>120</v>
      </c>
      <c r="O1" s="11">
        <v>130</v>
      </c>
      <c r="P1" s="11">
        <v>140</v>
      </c>
      <c r="Q1" s="11">
        <v>150</v>
      </c>
      <c r="R1" s="11">
        <v>160</v>
      </c>
      <c r="S1" s="11">
        <v>170</v>
      </c>
      <c r="T1" s="11">
        <v>180</v>
      </c>
      <c r="U1" s="11">
        <v>190</v>
      </c>
      <c r="V1" s="11">
        <v>200</v>
      </c>
      <c r="W1" s="11">
        <v>210</v>
      </c>
      <c r="X1" s="11">
        <v>220</v>
      </c>
      <c r="Y1" s="11">
        <v>230</v>
      </c>
      <c r="Z1" s="11">
        <v>240</v>
      </c>
      <c r="AA1" s="11">
        <v>250</v>
      </c>
      <c r="AB1" s="11">
        <v>260</v>
      </c>
      <c r="AC1" s="11">
        <v>270</v>
      </c>
      <c r="AD1" s="11">
        <v>280</v>
      </c>
      <c r="AE1" s="11">
        <v>290</v>
      </c>
      <c r="AF1" s="11">
        <v>300</v>
      </c>
      <c r="AG1" s="11">
        <v>310</v>
      </c>
      <c r="AH1" s="11">
        <v>320</v>
      </c>
      <c r="AI1" s="11">
        <v>330</v>
      </c>
      <c r="AJ1" s="11">
        <v>340</v>
      </c>
      <c r="AK1" s="11">
        <v>350</v>
      </c>
      <c r="AL1" s="11">
        <v>360</v>
      </c>
      <c r="AM1" s="11">
        <v>370</v>
      </c>
      <c r="AN1" s="11">
        <v>380</v>
      </c>
      <c r="AO1" s="11">
        <v>390</v>
      </c>
      <c r="AP1" s="11">
        <v>400</v>
      </c>
      <c r="AQ1" s="11">
        <v>410</v>
      </c>
      <c r="AR1" s="11">
        <v>420</v>
      </c>
      <c r="AS1" s="11">
        <v>430</v>
      </c>
      <c r="AT1" s="11">
        <v>440</v>
      </c>
      <c r="AU1" s="11">
        <v>450</v>
      </c>
      <c r="AV1" s="11">
        <v>460</v>
      </c>
      <c r="AW1" s="11">
        <v>470</v>
      </c>
      <c r="AX1" s="11">
        <v>480</v>
      </c>
      <c r="AY1" s="11">
        <v>490</v>
      </c>
      <c r="AZ1" s="11">
        <v>500</v>
      </c>
      <c r="BA1" s="11">
        <v>510</v>
      </c>
      <c r="BB1" s="11">
        <v>520</v>
      </c>
      <c r="BC1" s="11">
        <v>530</v>
      </c>
      <c r="BD1" s="11">
        <v>540</v>
      </c>
      <c r="BE1" s="11">
        <v>550</v>
      </c>
      <c r="BF1" s="11">
        <v>560</v>
      </c>
      <c r="BG1" s="11">
        <v>570</v>
      </c>
      <c r="BH1" s="11">
        <v>580</v>
      </c>
      <c r="BI1" s="11">
        <v>590</v>
      </c>
      <c r="BJ1" s="11">
        <v>600</v>
      </c>
      <c r="BK1" s="11">
        <v>610</v>
      </c>
      <c r="BL1" s="11">
        <v>620</v>
      </c>
      <c r="BM1" s="11">
        <v>630</v>
      </c>
      <c r="BN1" s="11">
        <v>640</v>
      </c>
      <c r="BO1" s="11">
        <v>650</v>
      </c>
      <c r="BP1" s="11">
        <v>660</v>
      </c>
      <c r="BQ1" s="11">
        <v>670</v>
      </c>
      <c r="BR1" s="11">
        <v>680</v>
      </c>
      <c r="BS1" s="11">
        <v>690</v>
      </c>
      <c r="BT1" s="11">
        <v>700</v>
      </c>
      <c r="BU1" s="11">
        <v>710</v>
      </c>
      <c r="BV1" s="11">
        <v>720</v>
      </c>
      <c r="BW1" s="11">
        <v>730</v>
      </c>
      <c r="BX1" s="11">
        <v>740</v>
      </c>
      <c r="BY1" s="11">
        <v>750</v>
      </c>
      <c r="BZ1" s="11">
        <v>760</v>
      </c>
      <c r="CA1" s="11">
        <v>770</v>
      </c>
      <c r="CB1" s="11">
        <v>780</v>
      </c>
      <c r="CC1" s="11">
        <v>790</v>
      </c>
      <c r="CD1" s="11">
        <v>800</v>
      </c>
      <c r="CE1" s="11">
        <v>810</v>
      </c>
      <c r="CF1" s="11">
        <v>820</v>
      </c>
      <c r="CG1" s="11">
        <v>830</v>
      </c>
      <c r="CH1" s="11">
        <v>840</v>
      </c>
      <c r="CI1" s="11">
        <v>850</v>
      </c>
      <c r="CJ1" s="11">
        <v>860</v>
      </c>
      <c r="CK1" s="11">
        <v>870</v>
      </c>
      <c r="CL1" s="11">
        <v>880</v>
      </c>
    </row>
    <row r="2" spans="1:91" ht="18.75" customHeight="1" x14ac:dyDescent="0.2">
      <c r="A2" s="1" t="s">
        <v>57</v>
      </c>
      <c r="B2" s="11">
        <f>B1+3552</f>
        <v>3552</v>
      </c>
      <c r="C2" s="11">
        <f t="shared" ref="C2:BN2" si="0">C1+3552</f>
        <v>3562</v>
      </c>
      <c r="D2" s="11">
        <f t="shared" si="0"/>
        <v>3572</v>
      </c>
      <c r="E2" s="11">
        <f t="shared" si="0"/>
        <v>3582</v>
      </c>
      <c r="F2" s="11">
        <f t="shared" si="0"/>
        <v>3592</v>
      </c>
      <c r="G2" s="11">
        <f t="shared" si="0"/>
        <v>3602</v>
      </c>
      <c r="H2" s="11">
        <f t="shared" si="0"/>
        <v>3612</v>
      </c>
      <c r="I2" s="11">
        <f t="shared" si="0"/>
        <v>3622</v>
      </c>
      <c r="J2" s="11">
        <f t="shared" si="0"/>
        <v>3632</v>
      </c>
      <c r="K2" s="11">
        <f t="shared" si="0"/>
        <v>3642</v>
      </c>
      <c r="L2" s="11">
        <f t="shared" si="0"/>
        <v>3652</v>
      </c>
      <c r="M2" s="11">
        <f t="shared" si="0"/>
        <v>3662</v>
      </c>
      <c r="N2" s="11">
        <f t="shared" si="0"/>
        <v>3672</v>
      </c>
      <c r="O2" s="11">
        <f t="shared" si="0"/>
        <v>3682</v>
      </c>
      <c r="P2" s="11">
        <f t="shared" si="0"/>
        <v>3692</v>
      </c>
      <c r="Q2" s="11">
        <f t="shared" si="0"/>
        <v>3702</v>
      </c>
      <c r="R2" s="11">
        <f t="shared" si="0"/>
        <v>3712</v>
      </c>
      <c r="S2" s="11">
        <f t="shared" si="0"/>
        <v>3722</v>
      </c>
      <c r="T2" s="11">
        <f t="shared" si="0"/>
        <v>3732</v>
      </c>
      <c r="U2" s="11">
        <f t="shared" si="0"/>
        <v>3742</v>
      </c>
      <c r="V2" s="11">
        <f t="shared" si="0"/>
        <v>3752</v>
      </c>
      <c r="W2" s="11">
        <f t="shared" si="0"/>
        <v>3762</v>
      </c>
      <c r="X2" s="11">
        <f t="shared" si="0"/>
        <v>3772</v>
      </c>
      <c r="Y2" s="11">
        <f t="shared" si="0"/>
        <v>3782</v>
      </c>
      <c r="Z2" s="11">
        <f t="shared" si="0"/>
        <v>3792</v>
      </c>
      <c r="AA2" s="11">
        <f t="shared" si="0"/>
        <v>3802</v>
      </c>
      <c r="AB2" s="11">
        <f t="shared" si="0"/>
        <v>3812</v>
      </c>
      <c r="AC2" s="11">
        <f t="shared" si="0"/>
        <v>3822</v>
      </c>
      <c r="AD2" s="11">
        <f t="shared" si="0"/>
        <v>3832</v>
      </c>
      <c r="AE2" s="11">
        <f t="shared" si="0"/>
        <v>3842</v>
      </c>
      <c r="AF2" s="11">
        <f t="shared" si="0"/>
        <v>3852</v>
      </c>
      <c r="AG2" s="11">
        <f t="shared" si="0"/>
        <v>3862</v>
      </c>
      <c r="AH2" s="11">
        <f t="shared" si="0"/>
        <v>3872</v>
      </c>
      <c r="AI2" s="11">
        <f t="shared" si="0"/>
        <v>3882</v>
      </c>
      <c r="AJ2" s="11">
        <f t="shared" si="0"/>
        <v>3892</v>
      </c>
      <c r="AK2" s="11">
        <f t="shared" si="0"/>
        <v>3902</v>
      </c>
      <c r="AL2" s="11">
        <f t="shared" si="0"/>
        <v>3912</v>
      </c>
      <c r="AM2" s="11">
        <f t="shared" si="0"/>
        <v>3922</v>
      </c>
      <c r="AN2" s="11">
        <f t="shared" si="0"/>
        <v>3932</v>
      </c>
      <c r="AO2" s="11">
        <f t="shared" si="0"/>
        <v>3942</v>
      </c>
      <c r="AP2" s="11">
        <f t="shared" si="0"/>
        <v>3952</v>
      </c>
      <c r="AQ2" s="11">
        <f t="shared" si="0"/>
        <v>3962</v>
      </c>
      <c r="AR2" s="11">
        <f t="shared" si="0"/>
        <v>3972</v>
      </c>
      <c r="AS2" s="11">
        <f t="shared" si="0"/>
        <v>3982</v>
      </c>
      <c r="AT2" s="11">
        <f t="shared" si="0"/>
        <v>3992</v>
      </c>
      <c r="AU2" s="11">
        <f t="shared" si="0"/>
        <v>4002</v>
      </c>
      <c r="AV2" s="11">
        <f t="shared" si="0"/>
        <v>4012</v>
      </c>
      <c r="AW2" s="11">
        <f t="shared" si="0"/>
        <v>4022</v>
      </c>
      <c r="AX2" s="11">
        <f t="shared" si="0"/>
        <v>4032</v>
      </c>
      <c r="AY2" s="11">
        <f t="shared" si="0"/>
        <v>4042</v>
      </c>
      <c r="AZ2" s="11">
        <f t="shared" si="0"/>
        <v>4052</v>
      </c>
      <c r="BA2" s="11">
        <f t="shared" si="0"/>
        <v>4062</v>
      </c>
      <c r="BB2" s="11">
        <f t="shared" si="0"/>
        <v>4072</v>
      </c>
      <c r="BC2" s="11">
        <f t="shared" si="0"/>
        <v>4082</v>
      </c>
      <c r="BD2" s="11">
        <f t="shared" si="0"/>
        <v>4092</v>
      </c>
      <c r="BE2" s="11">
        <f t="shared" si="0"/>
        <v>4102</v>
      </c>
      <c r="BF2" s="11">
        <f t="shared" si="0"/>
        <v>4112</v>
      </c>
      <c r="BG2" s="11">
        <f t="shared" si="0"/>
        <v>4122</v>
      </c>
      <c r="BH2" s="11">
        <f t="shared" si="0"/>
        <v>4132</v>
      </c>
      <c r="BI2" s="11">
        <f t="shared" si="0"/>
        <v>4142</v>
      </c>
      <c r="BJ2" s="11">
        <f t="shared" si="0"/>
        <v>4152</v>
      </c>
      <c r="BK2" s="11">
        <f t="shared" si="0"/>
        <v>4162</v>
      </c>
      <c r="BL2" s="11">
        <f t="shared" si="0"/>
        <v>4172</v>
      </c>
      <c r="BM2" s="11">
        <f t="shared" si="0"/>
        <v>4182</v>
      </c>
      <c r="BN2" s="11">
        <f t="shared" si="0"/>
        <v>4192</v>
      </c>
      <c r="BO2" s="11">
        <f t="shared" ref="BO2:CL2" si="1">BO1+3552</f>
        <v>4202</v>
      </c>
      <c r="BP2" s="11">
        <f t="shared" si="1"/>
        <v>4212</v>
      </c>
      <c r="BQ2" s="11">
        <f t="shared" si="1"/>
        <v>4222</v>
      </c>
      <c r="BR2" s="11">
        <f t="shared" si="1"/>
        <v>4232</v>
      </c>
      <c r="BS2" s="11">
        <f t="shared" si="1"/>
        <v>4242</v>
      </c>
      <c r="BT2" s="11">
        <f t="shared" si="1"/>
        <v>4252</v>
      </c>
      <c r="BU2" s="11">
        <f t="shared" si="1"/>
        <v>4262</v>
      </c>
      <c r="BV2" s="11">
        <f t="shared" si="1"/>
        <v>4272</v>
      </c>
      <c r="BW2" s="11">
        <f t="shared" si="1"/>
        <v>4282</v>
      </c>
      <c r="BX2" s="11">
        <f t="shared" si="1"/>
        <v>4292</v>
      </c>
      <c r="BY2" s="11">
        <f t="shared" si="1"/>
        <v>4302</v>
      </c>
      <c r="BZ2" s="11">
        <f t="shared" si="1"/>
        <v>4312</v>
      </c>
      <c r="CA2" s="11">
        <f t="shared" si="1"/>
        <v>4322</v>
      </c>
      <c r="CB2" s="11">
        <f t="shared" si="1"/>
        <v>4332</v>
      </c>
      <c r="CC2" s="11">
        <f t="shared" si="1"/>
        <v>4342</v>
      </c>
      <c r="CD2" s="11">
        <f t="shared" si="1"/>
        <v>4352</v>
      </c>
      <c r="CE2" s="11">
        <f t="shared" si="1"/>
        <v>4362</v>
      </c>
      <c r="CF2" s="11">
        <f t="shared" si="1"/>
        <v>4372</v>
      </c>
      <c r="CG2" s="11">
        <f t="shared" si="1"/>
        <v>4382</v>
      </c>
      <c r="CH2" s="11">
        <f t="shared" si="1"/>
        <v>4392</v>
      </c>
      <c r="CI2" s="11">
        <f t="shared" si="1"/>
        <v>4402</v>
      </c>
      <c r="CJ2" s="11">
        <f t="shared" si="1"/>
        <v>4412</v>
      </c>
      <c r="CK2" s="11">
        <f t="shared" si="1"/>
        <v>4422</v>
      </c>
      <c r="CL2" s="11">
        <f t="shared" si="1"/>
        <v>4432</v>
      </c>
    </row>
    <row r="3" spans="1:91" ht="19.5" customHeight="1" x14ac:dyDescent="0.2">
      <c r="A3" s="1" t="s">
        <v>25</v>
      </c>
      <c r="B3" s="11">
        <f>'WA4'!$AY$37-B2</f>
        <v>6706</v>
      </c>
      <c r="C3" s="11">
        <f>'WA4'!$AY$37-C2</f>
        <v>6696</v>
      </c>
      <c r="D3" s="11">
        <f>'WA4'!$AY$37-D2</f>
        <v>6686</v>
      </c>
      <c r="E3" s="11">
        <f>'WA4'!$AY$37-E2</f>
        <v>6676</v>
      </c>
      <c r="F3" s="11">
        <f>'WA4'!$AY$37-F2</f>
        <v>6666</v>
      </c>
      <c r="G3" s="11">
        <f>'WA4'!$AY$37-G2</f>
        <v>6656</v>
      </c>
      <c r="H3" s="11">
        <f>'WA4'!$AY$37-H2</f>
        <v>6646</v>
      </c>
      <c r="I3" s="11">
        <f>'WA4'!$AY$37-I2</f>
        <v>6636</v>
      </c>
      <c r="J3" s="11">
        <f>'WA4'!$AY$37-J2</f>
        <v>6626</v>
      </c>
      <c r="K3" s="11">
        <f>'WA4'!$AY$37-K2</f>
        <v>6616</v>
      </c>
      <c r="L3" s="11">
        <f>'WA4'!$AY$37-L2</f>
        <v>6606</v>
      </c>
      <c r="M3" s="11">
        <f>'WA4'!$AY$37-M2</f>
        <v>6596</v>
      </c>
      <c r="N3" s="11">
        <f>'WA4'!$AY$37-N2</f>
        <v>6586</v>
      </c>
      <c r="O3" s="11">
        <f>'WA4'!$AY$37-O2</f>
        <v>6576</v>
      </c>
      <c r="P3" s="11">
        <f>'WA4'!$AY$37-P2</f>
        <v>6566</v>
      </c>
      <c r="Q3" s="11">
        <f>'WA4'!$AY$37-Q2</f>
        <v>6556</v>
      </c>
      <c r="R3" s="11">
        <f>'WA4'!$AY$37-R2</f>
        <v>6546</v>
      </c>
      <c r="S3" s="11">
        <f>'WA4'!$AY$37-S2</f>
        <v>6536</v>
      </c>
      <c r="T3" s="11">
        <f>'WA4'!$AY$37-T2</f>
        <v>6526</v>
      </c>
      <c r="U3" s="11">
        <f>'WA4'!$AY$37-U2</f>
        <v>6516</v>
      </c>
      <c r="V3" s="11">
        <f>'WA4'!$AY$37-V2</f>
        <v>6506</v>
      </c>
      <c r="W3" s="11">
        <f>'WA4'!$AY$37-W2</f>
        <v>6496</v>
      </c>
      <c r="X3" s="11">
        <f>'WA4'!$AY$37-X2</f>
        <v>6486</v>
      </c>
      <c r="Y3" s="11">
        <f>'WA4'!$AY$37-Y2</f>
        <v>6476</v>
      </c>
      <c r="Z3" s="11">
        <f>'WA4'!$AY$37-Z2</f>
        <v>6466</v>
      </c>
      <c r="AA3" s="11">
        <f>'WA4'!$AY$37-AA2</f>
        <v>6456</v>
      </c>
      <c r="AB3" s="11">
        <f>'WA4'!$AY$37-AB2</f>
        <v>6446</v>
      </c>
      <c r="AC3" s="11">
        <f>'WA4'!$AY$37-AC2</f>
        <v>6436</v>
      </c>
      <c r="AD3" s="11">
        <f>'WA4'!$AY$37-AD2</f>
        <v>6426</v>
      </c>
      <c r="AE3" s="11">
        <f>'WA4'!$AY$37-AE2</f>
        <v>6416</v>
      </c>
      <c r="AF3" s="11">
        <f>'WA4'!$AY$37-AF2</f>
        <v>6406</v>
      </c>
      <c r="AG3" s="11">
        <f>'WA4'!$AY$37-AG2</f>
        <v>6396</v>
      </c>
      <c r="AH3" s="11">
        <f>'WA4'!$AY$37-AH2</f>
        <v>6386</v>
      </c>
      <c r="AI3" s="11">
        <f>'WA4'!$AY$37-AI2</f>
        <v>6376</v>
      </c>
      <c r="AJ3" s="11">
        <f>'WA4'!$AY$37-AJ2</f>
        <v>6366</v>
      </c>
      <c r="AK3" s="11">
        <f>'WA4'!$AY$37-AK2</f>
        <v>6356</v>
      </c>
      <c r="AL3" s="11">
        <f>'WA4'!$AY$37-AL2</f>
        <v>6346</v>
      </c>
      <c r="AM3" s="11">
        <f>'WA4'!$AY$37-AM2</f>
        <v>6336</v>
      </c>
      <c r="AN3" s="11">
        <f>'WA4'!$AY$37-AN2</f>
        <v>6326</v>
      </c>
      <c r="AO3" s="11">
        <f>'WA4'!$AY$37-AO2</f>
        <v>6316</v>
      </c>
      <c r="AP3" s="11">
        <f>'WA4'!$AY$37-AP2</f>
        <v>6306</v>
      </c>
      <c r="AQ3" s="11">
        <f>'WA4'!$AY$37-AQ2</f>
        <v>6296</v>
      </c>
      <c r="AR3" s="11">
        <f>'WA4'!$AY$37-AR2</f>
        <v>6286</v>
      </c>
      <c r="AS3" s="11">
        <f>'WA4'!$AY$37-AS2</f>
        <v>6276</v>
      </c>
      <c r="AT3" s="11">
        <f>'WA4'!$AY$37-AT2</f>
        <v>6266</v>
      </c>
      <c r="AU3" s="11">
        <f>'WA4'!$AY$37-AU2</f>
        <v>6256</v>
      </c>
      <c r="AV3" s="11">
        <f>'WA4'!$AY$37-AV2</f>
        <v>6246</v>
      </c>
      <c r="AW3" s="11">
        <f>'WA4'!$AY$37-AW2</f>
        <v>6236</v>
      </c>
      <c r="AX3" s="11">
        <f>'WA4'!$AY$37-AX2</f>
        <v>6226</v>
      </c>
      <c r="AY3" s="11">
        <f>'WA4'!$AY$37-AY2</f>
        <v>6216</v>
      </c>
      <c r="AZ3" s="11">
        <f>'WA4'!$AY$37-AZ2</f>
        <v>6206</v>
      </c>
      <c r="BA3" s="11">
        <f>'WA4'!$AY$37-BA2</f>
        <v>6196</v>
      </c>
      <c r="BB3" s="11">
        <f>'WA4'!$AY$37-BB2</f>
        <v>6186</v>
      </c>
      <c r="BC3" s="11">
        <f>'WA4'!$AY$37-BC2</f>
        <v>6176</v>
      </c>
      <c r="BD3" s="11">
        <f>'WA4'!$AY$37-BD2</f>
        <v>6166</v>
      </c>
      <c r="BE3" s="11">
        <f>'WA4'!$AY$37-BE2</f>
        <v>6156</v>
      </c>
      <c r="BF3" s="11">
        <f>'WA4'!$AY$37-BF2</f>
        <v>6146</v>
      </c>
      <c r="BG3" s="11">
        <f>'WA4'!$AY$37-BG2</f>
        <v>6136</v>
      </c>
      <c r="BH3" s="11">
        <f>'WA4'!$AY$37-BH2</f>
        <v>6126</v>
      </c>
      <c r="BI3" s="11">
        <f>'WA4'!$AY$37-BI2</f>
        <v>6116</v>
      </c>
      <c r="BJ3" s="11">
        <f>'WA4'!$AY$37-BJ2</f>
        <v>6106</v>
      </c>
      <c r="BK3" s="11">
        <f>'WA4'!$AY$37-BK2</f>
        <v>6096</v>
      </c>
      <c r="BL3" s="11">
        <f>'WA4'!$AY$37-BL2</f>
        <v>6086</v>
      </c>
      <c r="BM3" s="11">
        <f>'WA4'!$AY$37-BM2</f>
        <v>6076</v>
      </c>
      <c r="BN3" s="11">
        <f>'WA4'!$AY$37-BN2</f>
        <v>6066</v>
      </c>
      <c r="BO3" s="11">
        <f>'WA4'!$AY$37-BO2</f>
        <v>6056</v>
      </c>
      <c r="BP3" s="11">
        <f>'WA4'!$AY$37-BP2</f>
        <v>6046</v>
      </c>
      <c r="BQ3" s="11">
        <f>'WA4'!$AY$37-BQ2</f>
        <v>6036</v>
      </c>
      <c r="BR3" s="11">
        <f>'WA4'!$AY$37-BR2</f>
        <v>6026</v>
      </c>
      <c r="BS3" s="11">
        <f>'WA4'!$AY$37-BS2</f>
        <v>6016</v>
      </c>
      <c r="BT3" s="11">
        <f>'WA4'!$AY$37-BT2</f>
        <v>6006</v>
      </c>
      <c r="BU3" s="11">
        <f>'WA4'!$AY$37-BU2</f>
        <v>5996</v>
      </c>
      <c r="BV3" s="11">
        <f>'WA4'!$AY$37-BV2</f>
        <v>5986</v>
      </c>
      <c r="BW3" s="11">
        <f>'WA4'!$AY$37-BW2</f>
        <v>5976</v>
      </c>
      <c r="BX3" s="11">
        <f>'WA4'!$AY$37-BX2</f>
        <v>5966</v>
      </c>
      <c r="BY3" s="11">
        <f>'WA4'!$AY$37-BY2</f>
        <v>5956</v>
      </c>
      <c r="BZ3" s="11">
        <f>'WA4'!$AY$37-BZ2</f>
        <v>5946</v>
      </c>
      <c r="CA3" s="11">
        <f>'WA4'!$AY$37-CA2</f>
        <v>5936</v>
      </c>
      <c r="CB3" s="11">
        <f>'WA4'!$AY$37-CB2</f>
        <v>5926</v>
      </c>
      <c r="CC3" s="11">
        <f>'WA4'!$AY$37-CC2</f>
        <v>5916</v>
      </c>
      <c r="CD3" s="11">
        <f>'WA4'!$AY$37-CD2</f>
        <v>5906</v>
      </c>
      <c r="CE3" s="11">
        <f>'WA4'!$AY$37-CE2</f>
        <v>5896</v>
      </c>
      <c r="CF3" s="11">
        <f>'WA4'!$AY$37-CF2</f>
        <v>5886</v>
      </c>
      <c r="CG3" s="11">
        <f>'WA4'!$AY$37-CG2</f>
        <v>5876</v>
      </c>
      <c r="CH3" s="11">
        <f>'WA4'!$AY$37-CH2</f>
        <v>5866</v>
      </c>
      <c r="CI3" s="11">
        <f>'WA4'!$AY$37-CI2</f>
        <v>5856</v>
      </c>
      <c r="CJ3" s="11">
        <f>'WA4'!$AY$37-CJ2</f>
        <v>5846</v>
      </c>
      <c r="CK3" s="11">
        <f>'WA4'!$AY$37-CK2</f>
        <v>5836</v>
      </c>
      <c r="CL3" s="11">
        <f>'WA4'!$AY$37-CL2</f>
        <v>5826</v>
      </c>
    </row>
    <row r="4" spans="1:91" x14ac:dyDescent="0.2">
      <c r="A4" s="8" t="s">
        <v>195</v>
      </c>
      <c r="B4" s="8"/>
      <c r="C4" s="8"/>
      <c r="D4" s="8"/>
      <c r="E4" s="8"/>
      <c r="F4" s="34"/>
      <c r="G4" s="34"/>
      <c r="I4" s="199" t="s">
        <v>137</v>
      </c>
    </row>
    <row r="5" spans="1:91" x14ac:dyDescent="0.2">
      <c r="A5" s="8"/>
      <c r="B5" s="8"/>
      <c r="C5" s="8"/>
      <c r="D5" s="8"/>
      <c r="E5" s="8"/>
      <c r="F5" s="34"/>
      <c r="G5" s="34"/>
    </row>
    <row r="6" spans="1:91" x14ac:dyDescent="0.2">
      <c r="B6" s="1" t="s">
        <v>12</v>
      </c>
      <c r="L6" s="1" t="s">
        <v>17</v>
      </c>
      <c r="V6" s="1" t="s">
        <v>18</v>
      </c>
      <c r="AF6" s="1" t="s">
        <v>19</v>
      </c>
      <c r="AP6" s="1" t="s">
        <v>20</v>
      </c>
      <c r="AY6" s="2" t="s">
        <v>13</v>
      </c>
      <c r="BJ6" s="1" t="s">
        <v>53</v>
      </c>
      <c r="BT6" s="1" t="s">
        <v>54</v>
      </c>
      <c r="CD6" s="1" t="s">
        <v>55</v>
      </c>
      <c r="CM6" s="1" t="s">
        <v>1779</v>
      </c>
    </row>
    <row r="7" spans="1:91" s="46" customFormat="1" ht="12" thickBot="1" x14ac:dyDescent="0.25">
      <c r="B7" s="47"/>
      <c r="L7" s="47"/>
      <c r="V7" s="47"/>
      <c r="AF7" s="47"/>
      <c r="AP7" s="47"/>
      <c r="AY7" s="48"/>
      <c r="AZ7" s="47"/>
      <c r="BJ7" s="47"/>
      <c r="BT7" s="47"/>
      <c r="CD7" s="47"/>
      <c r="CL7" s="524"/>
    </row>
    <row r="8" spans="1:91" ht="12" thickTop="1" x14ac:dyDescent="0.2">
      <c r="A8" s="3" t="s">
        <v>6</v>
      </c>
      <c r="B8" s="486"/>
      <c r="C8" s="34"/>
      <c r="D8" s="34" t="s">
        <v>1590</v>
      </c>
      <c r="E8" s="34"/>
      <c r="F8" s="34"/>
      <c r="G8" s="34"/>
      <c r="H8" s="34"/>
      <c r="I8" s="34"/>
      <c r="J8" s="34"/>
      <c r="K8" s="287"/>
      <c r="L8" s="260"/>
      <c r="S8" s="283"/>
      <c r="U8" s="262"/>
      <c r="V8" s="260"/>
      <c r="AA8" s="3"/>
      <c r="AB8" s="284"/>
      <c r="AF8" s="260"/>
      <c r="AH8" s="284"/>
      <c r="AM8" s="284"/>
      <c r="AO8" s="262"/>
      <c r="AQ8" s="261"/>
      <c r="AW8" s="261"/>
      <c r="AY8" s="262"/>
      <c r="AZ8" s="260"/>
      <c r="BA8" s="261"/>
      <c r="BD8" s="285"/>
      <c r="BG8" s="261"/>
      <c r="BI8" s="269"/>
      <c r="BJ8" s="260"/>
      <c r="BL8" s="261"/>
      <c r="BO8" s="261"/>
      <c r="BQ8" s="261"/>
      <c r="BS8" s="262"/>
      <c r="BT8" s="270"/>
      <c r="BV8" s="281"/>
      <c r="BZ8" s="261"/>
      <c r="CD8" s="260"/>
      <c r="CL8" s="512"/>
    </row>
    <row r="9" spans="1:91" s="141" customFormat="1" x14ac:dyDescent="0.2">
      <c r="A9" s="156" t="s">
        <v>898</v>
      </c>
      <c r="B9" s="487"/>
      <c r="C9" s="488"/>
      <c r="D9" s="488" t="s">
        <v>1590</v>
      </c>
      <c r="E9" s="488"/>
      <c r="F9" s="488"/>
      <c r="G9" s="488"/>
      <c r="H9" s="488"/>
      <c r="I9" s="488"/>
      <c r="J9" s="488"/>
      <c r="K9" s="489"/>
      <c r="L9" s="456"/>
      <c r="S9" s="461"/>
      <c r="U9" s="457"/>
      <c r="V9" s="456"/>
      <c r="AA9" s="156"/>
      <c r="AF9" s="456"/>
      <c r="AO9" s="457"/>
      <c r="AY9" s="457"/>
      <c r="AZ9" s="456"/>
      <c r="BI9" s="457"/>
      <c r="BJ9" s="456"/>
      <c r="BS9" s="457"/>
      <c r="BT9" s="456"/>
      <c r="BV9" s="459"/>
      <c r="CD9" s="456"/>
      <c r="CL9" s="513"/>
    </row>
    <row r="10" spans="1:91" x14ac:dyDescent="0.2">
      <c r="A10" s="3" t="s">
        <v>136</v>
      </c>
      <c r="B10" s="490"/>
      <c r="C10" s="491"/>
      <c r="D10" s="491" t="s">
        <v>1590</v>
      </c>
      <c r="E10" s="491"/>
      <c r="F10" s="491"/>
      <c r="G10" s="491"/>
      <c r="H10" s="491"/>
      <c r="I10" s="491"/>
      <c r="J10" s="491"/>
      <c r="K10" s="492"/>
      <c r="L10" s="26"/>
      <c r="M10" s="21"/>
      <c r="N10" s="21"/>
      <c r="O10" s="21"/>
      <c r="P10" s="21"/>
      <c r="Q10" s="21"/>
      <c r="R10" s="21"/>
      <c r="S10" s="21"/>
      <c r="T10" s="21"/>
      <c r="U10" s="22"/>
      <c r="V10" s="26"/>
      <c r="W10" s="21"/>
      <c r="X10" s="21"/>
      <c r="Y10" s="21"/>
      <c r="Z10" s="21"/>
      <c r="AA10" s="21"/>
      <c r="AB10" s="21"/>
      <c r="AC10" s="21"/>
      <c r="AD10" s="21"/>
      <c r="AE10" s="21"/>
      <c r="AF10" s="26"/>
      <c r="AG10" s="21"/>
      <c r="AH10" s="21"/>
      <c r="AI10" s="21"/>
      <c r="AJ10" s="21"/>
      <c r="AK10" s="21"/>
      <c r="AL10" s="21"/>
      <c r="AM10" s="21"/>
      <c r="AN10" s="49"/>
      <c r="AO10" s="57"/>
      <c r="AP10" s="49"/>
      <c r="AQ10" s="49"/>
      <c r="AR10" s="21"/>
      <c r="AS10" s="163"/>
      <c r="AT10" s="21"/>
      <c r="AU10" s="21"/>
      <c r="AV10" s="21"/>
      <c r="AW10" s="21"/>
      <c r="AX10" s="21"/>
      <c r="AY10" s="22"/>
      <c r="AZ10" s="26"/>
      <c r="BA10" s="21"/>
      <c r="BB10" s="21"/>
      <c r="BC10" s="21"/>
      <c r="BD10" s="21"/>
      <c r="BE10" s="21"/>
      <c r="BF10" s="21"/>
      <c r="BG10" s="21"/>
      <c r="BH10" s="21"/>
      <c r="BI10" s="22"/>
      <c r="BJ10" s="26"/>
      <c r="BK10" s="21"/>
      <c r="BL10" s="21"/>
      <c r="BM10" s="21"/>
      <c r="BN10" s="21"/>
      <c r="BO10" s="21"/>
      <c r="BP10" s="21"/>
      <c r="BQ10" s="21"/>
      <c r="BR10" s="21"/>
      <c r="BS10" s="22"/>
      <c r="BT10" s="26"/>
      <c r="BU10" s="21"/>
      <c r="BV10" s="21"/>
      <c r="BW10" s="21"/>
      <c r="BX10" s="21"/>
      <c r="BY10" s="21"/>
      <c r="BZ10" s="21"/>
      <c r="CA10" s="21"/>
      <c r="CB10" s="21"/>
      <c r="CC10" s="21"/>
      <c r="CD10" s="26"/>
      <c r="CE10" s="21"/>
      <c r="CF10" s="21"/>
      <c r="CG10" s="21"/>
      <c r="CH10" s="21"/>
      <c r="CI10" s="21"/>
      <c r="CJ10" s="21"/>
      <c r="CK10" s="21"/>
      <c r="CL10" s="514"/>
    </row>
    <row r="11" spans="1:91" x14ac:dyDescent="0.2">
      <c r="A11" s="12" t="s">
        <v>0</v>
      </c>
      <c r="B11" s="490"/>
      <c r="C11" s="491"/>
      <c r="D11" s="491" t="s">
        <v>1590</v>
      </c>
      <c r="E11" s="491"/>
      <c r="F11" s="491"/>
      <c r="G11" s="491"/>
      <c r="H11" s="491"/>
      <c r="I11" s="491"/>
      <c r="J11" s="491"/>
      <c r="K11" s="492"/>
      <c r="L11" s="26"/>
      <c r="M11" s="21"/>
      <c r="N11" s="21"/>
      <c r="O11" s="21"/>
      <c r="P11" s="21"/>
      <c r="Q11" s="153"/>
      <c r="R11" s="21"/>
      <c r="S11" s="21"/>
      <c r="T11" s="21"/>
      <c r="U11" s="22"/>
      <c r="V11" s="26"/>
      <c r="W11" s="21"/>
      <c r="X11" s="21"/>
      <c r="Y11" s="21"/>
      <c r="Z11" s="49"/>
      <c r="AA11" s="49"/>
      <c r="AB11" s="49"/>
      <c r="AC11" s="49"/>
      <c r="AD11" s="21"/>
      <c r="AE11" s="21"/>
      <c r="AF11" s="26"/>
      <c r="AG11" s="21"/>
      <c r="AH11" s="21"/>
      <c r="AI11" s="21"/>
      <c r="AJ11" s="21"/>
      <c r="AK11" s="21"/>
      <c r="AL11" s="21"/>
      <c r="AM11" s="21"/>
      <c r="AN11" s="49"/>
      <c r="AO11" s="57"/>
      <c r="AP11" s="49"/>
      <c r="AQ11" s="49"/>
      <c r="AR11" s="21"/>
      <c r="AS11" s="21"/>
      <c r="AT11" s="21"/>
      <c r="AU11" s="21"/>
      <c r="AV11" s="21"/>
      <c r="AW11" s="21"/>
      <c r="AX11" s="21"/>
      <c r="AY11" s="22"/>
      <c r="AZ11" s="26"/>
      <c r="BA11" s="21"/>
      <c r="BB11" s="21"/>
      <c r="BC11" s="21"/>
      <c r="BD11" s="21"/>
      <c r="BE11" s="21"/>
      <c r="BF11" s="49"/>
      <c r="BG11" s="49"/>
      <c r="BH11" s="49"/>
      <c r="BI11" s="22"/>
      <c r="BJ11" s="26"/>
      <c r="BK11" s="21"/>
      <c r="BL11" s="21"/>
      <c r="BM11" s="21"/>
      <c r="BN11" s="21"/>
      <c r="BO11" s="21"/>
      <c r="BP11" s="21"/>
      <c r="BQ11" s="21"/>
      <c r="BR11" s="21"/>
      <c r="BS11" s="22"/>
      <c r="BT11" s="26"/>
      <c r="BU11" s="21"/>
      <c r="BV11" s="21"/>
      <c r="BW11" s="21"/>
      <c r="BX11" s="21"/>
      <c r="BY11" s="21"/>
      <c r="BZ11" s="21"/>
      <c r="CA11" s="21"/>
      <c r="CB11" s="21"/>
      <c r="CC11" s="21"/>
      <c r="CD11" s="26"/>
      <c r="CE11" s="21"/>
      <c r="CF11" s="21"/>
      <c r="CG11" s="21"/>
      <c r="CH11" s="21"/>
      <c r="CI11" s="21"/>
      <c r="CJ11" s="21"/>
      <c r="CK11" s="21"/>
      <c r="CL11" s="514"/>
    </row>
    <row r="12" spans="1:91" x14ac:dyDescent="0.2">
      <c r="A12" s="13" t="s">
        <v>2</v>
      </c>
      <c r="B12" s="493"/>
      <c r="C12" s="494"/>
      <c r="D12" s="494" t="s">
        <v>1590</v>
      </c>
      <c r="E12" s="494"/>
      <c r="F12" s="494"/>
      <c r="G12" s="494"/>
      <c r="H12" s="494"/>
      <c r="I12" s="494"/>
      <c r="J12" s="494"/>
      <c r="K12" s="495"/>
      <c r="L12" s="16"/>
      <c r="M12" s="14"/>
      <c r="N12" s="14"/>
      <c r="O12" s="14"/>
      <c r="P12" s="14"/>
      <c r="Q12" s="14"/>
      <c r="R12" s="14"/>
      <c r="S12" s="14"/>
      <c r="T12" s="14"/>
      <c r="U12" s="15"/>
      <c r="V12" s="16"/>
      <c r="W12" s="14"/>
      <c r="X12" s="14"/>
      <c r="Y12" s="14"/>
      <c r="Z12" s="14"/>
      <c r="AA12" s="14"/>
      <c r="AB12" s="14"/>
      <c r="AC12" s="14"/>
      <c r="AD12" s="14"/>
      <c r="AE12" s="14"/>
      <c r="AF12" s="16"/>
      <c r="AG12" s="14"/>
      <c r="AH12" s="14"/>
      <c r="AI12" s="14"/>
      <c r="AJ12" s="14"/>
      <c r="AK12" s="14"/>
      <c r="AL12" s="14"/>
      <c r="AM12" s="14"/>
      <c r="AN12" s="14"/>
      <c r="AO12" s="15"/>
      <c r="AP12" s="14"/>
      <c r="AQ12" s="14"/>
      <c r="AR12" s="14"/>
      <c r="AS12" s="14"/>
      <c r="AT12" s="14"/>
      <c r="AU12" s="14"/>
      <c r="AV12" s="14"/>
      <c r="AW12" s="14"/>
      <c r="AX12" s="14"/>
      <c r="AY12" s="15"/>
      <c r="AZ12" s="16"/>
      <c r="BA12" s="14"/>
      <c r="BB12" s="14"/>
      <c r="BC12" s="14"/>
      <c r="BD12" s="14"/>
      <c r="BE12" s="14"/>
      <c r="BF12" s="14"/>
      <c r="BG12" s="14"/>
      <c r="BH12" s="14"/>
      <c r="BI12" s="15"/>
      <c r="BJ12" s="16"/>
      <c r="BK12" s="14"/>
      <c r="BL12" s="14"/>
      <c r="BM12" s="14"/>
      <c r="BN12" s="14"/>
      <c r="BO12" s="14"/>
      <c r="BP12" s="14"/>
      <c r="BQ12" s="14"/>
      <c r="BR12" s="14"/>
      <c r="BS12" s="15"/>
      <c r="BT12" s="16"/>
      <c r="BU12" s="14"/>
      <c r="BV12" s="14"/>
      <c r="BW12" s="14"/>
      <c r="BX12" s="14"/>
      <c r="BY12" s="14"/>
      <c r="BZ12" s="14"/>
      <c r="CA12" s="14"/>
      <c r="CB12" s="14"/>
      <c r="CC12" s="14"/>
      <c r="CD12" s="16"/>
      <c r="CE12" s="14"/>
      <c r="CF12" s="14"/>
      <c r="CG12" s="14"/>
      <c r="CH12" s="14"/>
      <c r="CI12" s="14"/>
      <c r="CJ12" s="14"/>
      <c r="CK12" s="14"/>
      <c r="CL12" s="515"/>
    </row>
    <row r="13" spans="1:91" s="142" customFormat="1" x14ac:dyDescent="0.2">
      <c r="A13" s="324" t="s">
        <v>4</v>
      </c>
      <c r="B13" s="496"/>
      <c r="C13" s="497"/>
      <c r="D13" s="497" t="s">
        <v>1590</v>
      </c>
      <c r="E13" s="497"/>
      <c r="F13" s="497"/>
      <c r="G13" s="497"/>
      <c r="H13" s="497"/>
      <c r="I13" s="497"/>
      <c r="J13" s="497"/>
      <c r="K13" s="498"/>
      <c r="L13" s="306"/>
      <c r="M13" s="307"/>
      <c r="N13" s="308"/>
      <c r="O13" s="308"/>
      <c r="P13" s="308"/>
      <c r="Q13" s="307"/>
      <c r="R13" s="307"/>
      <c r="S13" s="307"/>
      <c r="T13" s="307"/>
      <c r="U13" s="310"/>
      <c r="V13" s="306"/>
      <c r="W13" s="307"/>
      <c r="X13" s="307"/>
      <c r="Y13" s="307"/>
      <c r="Z13" s="307"/>
      <c r="AA13" s="307"/>
      <c r="AB13" s="307"/>
      <c r="AC13" s="307"/>
      <c r="AD13" s="307"/>
      <c r="AE13" s="307"/>
      <c r="AF13" s="306"/>
      <c r="AG13" s="307"/>
      <c r="AH13" s="307"/>
      <c r="AI13" s="307"/>
      <c r="AJ13" s="307"/>
      <c r="AK13" s="307"/>
      <c r="AL13" s="307"/>
      <c r="AM13" s="307"/>
      <c r="AN13" s="308"/>
      <c r="AO13" s="309"/>
      <c r="AP13" s="308"/>
      <c r="AQ13" s="308"/>
      <c r="AR13" s="307"/>
      <c r="AS13" s="307"/>
      <c r="AT13" s="307"/>
      <c r="AU13" s="307"/>
      <c r="AV13" s="307"/>
      <c r="AW13" s="307"/>
      <c r="AX13" s="307"/>
      <c r="AY13" s="310"/>
      <c r="AZ13" s="306"/>
      <c r="BA13" s="317"/>
      <c r="BB13" s="307"/>
      <c r="BC13" s="307"/>
      <c r="BD13" s="307"/>
      <c r="BE13" s="307"/>
      <c r="BF13" s="307"/>
      <c r="BG13" s="307"/>
      <c r="BH13" s="307"/>
      <c r="BI13" s="310"/>
      <c r="BJ13" s="306"/>
      <c r="BK13" s="307"/>
      <c r="BL13" s="307"/>
      <c r="BM13" s="307"/>
      <c r="BN13" s="307"/>
      <c r="BO13" s="307"/>
      <c r="BP13" s="307"/>
      <c r="BQ13" s="307"/>
      <c r="BR13" s="307"/>
      <c r="BS13" s="310"/>
      <c r="BT13" s="306"/>
      <c r="BU13" s="307"/>
      <c r="BV13" s="307"/>
      <c r="BW13" s="307"/>
      <c r="BX13" s="307"/>
      <c r="BY13" s="307"/>
      <c r="BZ13" s="307"/>
      <c r="CA13" s="307"/>
      <c r="CB13" s="307"/>
      <c r="CC13" s="307"/>
      <c r="CD13" s="306"/>
      <c r="CE13" s="307"/>
      <c r="CF13" s="307"/>
      <c r="CG13" s="307"/>
      <c r="CH13" s="307"/>
      <c r="CI13" s="307"/>
      <c r="CJ13" s="307"/>
      <c r="CK13" s="307"/>
      <c r="CL13" s="516"/>
    </row>
    <row r="14" spans="1:91" s="141" customFormat="1" x14ac:dyDescent="0.2">
      <c r="A14" s="330" t="s">
        <v>3</v>
      </c>
      <c r="B14" s="499"/>
      <c r="C14" s="357"/>
      <c r="D14" s="357" t="s">
        <v>1590</v>
      </c>
      <c r="E14" s="357"/>
      <c r="F14" s="357"/>
      <c r="G14" s="357"/>
      <c r="H14" s="357"/>
      <c r="I14" s="357"/>
      <c r="J14" s="357"/>
      <c r="K14" s="356"/>
      <c r="L14" s="288"/>
      <c r="M14" s="289"/>
      <c r="N14" s="289"/>
      <c r="O14" s="289"/>
      <c r="P14" s="289"/>
      <c r="Q14" s="289"/>
      <c r="R14" s="289"/>
      <c r="S14" s="289"/>
      <c r="T14" s="289"/>
      <c r="U14" s="292"/>
      <c r="V14" s="288"/>
      <c r="W14" s="289"/>
      <c r="X14" s="289"/>
      <c r="Y14" s="289"/>
      <c r="Z14" s="289"/>
      <c r="AA14" s="289"/>
      <c r="AB14" s="289"/>
      <c r="AC14" s="289"/>
      <c r="AD14" s="289"/>
      <c r="AE14" s="289"/>
      <c r="AF14" s="288"/>
      <c r="AG14" s="289"/>
      <c r="AH14" s="289"/>
      <c r="AI14" s="289"/>
      <c r="AJ14" s="289"/>
      <c r="AK14" s="289"/>
      <c r="AL14" s="289"/>
      <c r="AM14" s="289"/>
      <c r="AN14" s="289"/>
      <c r="AO14" s="292"/>
      <c r="AP14" s="289"/>
      <c r="AQ14" s="289"/>
      <c r="AR14" s="289"/>
      <c r="AS14" s="289"/>
      <c r="AT14" s="289"/>
      <c r="AU14" s="289"/>
      <c r="AV14" s="289"/>
      <c r="AW14" s="289"/>
      <c r="AX14" s="289"/>
      <c r="AY14" s="292"/>
      <c r="AZ14" s="288"/>
      <c r="BA14" s="331"/>
      <c r="BB14" s="289"/>
      <c r="BC14" s="289"/>
      <c r="BD14" s="289"/>
      <c r="BE14" s="289"/>
      <c r="BF14" s="289"/>
      <c r="BG14" s="289"/>
      <c r="BH14" s="289"/>
      <c r="BI14" s="292"/>
      <c r="BJ14" s="288"/>
      <c r="BK14" s="289"/>
      <c r="BL14" s="289"/>
      <c r="BM14" s="289"/>
      <c r="BN14" s="289"/>
      <c r="BO14" s="289"/>
      <c r="BP14" s="289"/>
      <c r="BQ14" s="289"/>
      <c r="BR14" s="289"/>
      <c r="BS14" s="292"/>
      <c r="BT14" s="288"/>
      <c r="BU14" s="289"/>
      <c r="BV14" s="289"/>
      <c r="BW14" s="289"/>
      <c r="BX14" s="289"/>
      <c r="BY14" s="289"/>
      <c r="BZ14" s="289"/>
      <c r="CA14" s="289"/>
      <c r="CB14" s="289"/>
      <c r="CC14" s="289"/>
      <c r="CD14" s="288"/>
      <c r="CE14" s="289"/>
      <c r="CF14" s="289"/>
      <c r="CG14" s="289"/>
      <c r="CH14" s="289"/>
      <c r="CI14" s="289"/>
      <c r="CJ14" s="289"/>
      <c r="CK14" s="289"/>
      <c r="CL14" s="517"/>
    </row>
    <row r="15" spans="1:91" x14ac:dyDescent="0.2">
      <c r="A15" s="13" t="s">
        <v>145</v>
      </c>
      <c r="B15" s="493"/>
      <c r="C15" s="494"/>
      <c r="D15" s="494" t="s">
        <v>1590</v>
      </c>
      <c r="E15" s="494"/>
      <c r="F15" s="494"/>
      <c r="G15" s="494"/>
      <c r="H15" s="494"/>
      <c r="I15" s="494"/>
      <c r="J15" s="494"/>
      <c r="K15" s="495"/>
      <c r="L15" s="16"/>
      <c r="M15" s="14"/>
      <c r="N15" s="14"/>
      <c r="O15" s="14"/>
      <c r="P15" s="14"/>
      <c r="Q15" s="14"/>
      <c r="R15" s="14"/>
      <c r="S15" s="14"/>
      <c r="T15" s="14"/>
      <c r="U15" s="15"/>
      <c r="V15" s="16"/>
      <c r="W15" s="14"/>
      <c r="X15" s="129"/>
      <c r="Y15" s="14"/>
      <c r="Z15" s="14"/>
      <c r="AA15" s="14"/>
      <c r="AB15" s="14"/>
      <c r="AC15" s="14"/>
      <c r="AD15" s="14"/>
      <c r="AE15" s="14"/>
      <c r="AF15" s="16"/>
      <c r="AG15" s="14"/>
      <c r="AH15" s="14"/>
      <c r="AI15" s="14"/>
      <c r="AJ15" s="14"/>
      <c r="AK15" s="14"/>
      <c r="AL15" s="14"/>
      <c r="AM15" s="14"/>
      <c r="AN15" s="14"/>
      <c r="AO15" s="15"/>
      <c r="AP15" s="14"/>
      <c r="AQ15" s="129"/>
      <c r="AR15" s="14"/>
      <c r="AS15" s="14"/>
      <c r="AT15" s="14"/>
      <c r="AU15" s="14"/>
      <c r="AV15" s="14"/>
      <c r="AW15" s="14"/>
      <c r="AX15" s="14"/>
      <c r="AY15" s="15"/>
      <c r="AZ15" s="16"/>
      <c r="BA15" s="30"/>
      <c r="BB15" s="14"/>
      <c r="BC15" s="14"/>
      <c r="BD15" s="14"/>
      <c r="BE15" s="14"/>
      <c r="BF15" s="14"/>
      <c r="BG15" s="14"/>
      <c r="BH15" s="14"/>
      <c r="BI15" s="15"/>
      <c r="BJ15" s="16"/>
      <c r="BK15" s="14"/>
      <c r="BL15" s="14"/>
      <c r="BM15" s="14"/>
      <c r="BN15" s="14"/>
      <c r="BO15" s="14"/>
      <c r="BP15" s="14"/>
      <c r="BQ15" s="14"/>
      <c r="BR15" s="14"/>
      <c r="BS15" s="15"/>
      <c r="BT15" s="16"/>
      <c r="BU15" s="14"/>
      <c r="BV15" s="14"/>
      <c r="BW15" s="14"/>
      <c r="BX15" s="14"/>
      <c r="BY15" s="14"/>
      <c r="BZ15" s="14"/>
      <c r="CA15" s="14"/>
      <c r="CB15" s="14"/>
      <c r="CC15" s="14"/>
      <c r="CD15" s="16"/>
      <c r="CE15" s="14"/>
      <c r="CF15" s="14"/>
      <c r="CG15" s="14"/>
      <c r="CH15" s="14"/>
      <c r="CI15" s="14"/>
      <c r="CJ15" s="14"/>
      <c r="CK15" s="14"/>
      <c r="CL15" s="515"/>
    </row>
    <row r="16" spans="1:91" s="142" customFormat="1" x14ac:dyDescent="0.2">
      <c r="A16" s="324" t="s">
        <v>5</v>
      </c>
      <c r="B16" s="496"/>
      <c r="C16" s="497"/>
      <c r="D16" s="497" t="s">
        <v>1590</v>
      </c>
      <c r="E16" s="497"/>
      <c r="F16" s="497"/>
      <c r="G16" s="497"/>
      <c r="H16" s="497"/>
      <c r="I16" s="497"/>
      <c r="J16" s="497"/>
      <c r="K16" s="498"/>
      <c r="L16" s="306"/>
      <c r="M16" s="307"/>
      <c r="N16" s="307"/>
      <c r="O16" s="307"/>
      <c r="P16" s="307"/>
      <c r="Q16" s="307"/>
      <c r="R16" s="307"/>
      <c r="S16" s="307"/>
      <c r="T16" s="307"/>
      <c r="U16" s="310"/>
      <c r="V16" s="306"/>
      <c r="W16" s="307"/>
      <c r="X16" s="307"/>
      <c r="Y16" s="307"/>
      <c r="Z16" s="307"/>
      <c r="AA16" s="307"/>
      <c r="AB16" s="307"/>
      <c r="AC16" s="307"/>
      <c r="AD16" s="307"/>
      <c r="AE16" s="307"/>
      <c r="AF16" s="306"/>
      <c r="AG16" s="307"/>
      <c r="AH16" s="307"/>
      <c r="AI16" s="307"/>
      <c r="AJ16" s="307"/>
      <c r="AK16" s="307"/>
      <c r="AL16" s="307"/>
      <c r="AM16" s="307"/>
      <c r="AN16" s="307"/>
      <c r="AO16" s="310"/>
      <c r="AP16" s="307"/>
      <c r="AQ16" s="307"/>
      <c r="AR16" s="307"/>
      <c r="AS16" s="307"/>
      <c r="AT16" s="307"/>
      <c r="AU16" s="307"/>
      <c r="AV16" s="307"/>
      <c r="AW16" s="307"/>
      <c r="AX16" s="307"/>
      <c r="AY16" s="310"/>
      <c r="AZ16" s="332"/>
      <c r="BA16" s="317"/>
      <c r="BB16" s="317"/>
      <c r="BC16" s="317"/>
      <c r="BD16" s="307"/>
      <c r="BE16" s="307"/>
      <c r="BF16" s="307"/>
      <c r="BG16" s="307"/>
      <c r="BH16" s="307"/>
      <c r="BI16" s="310"/>
      <c r="BJ16" s="306"/>
      <c r="BK16" s="307"/>
      <c r="BL16" s="307"/>
      <c r="BM16" s="307"/>
      <c r="BN16" s="307"/>
      <c r="BO16" s="307"/>
      <c r="BP16" s="307"/>
      <c r="BQ16" s="307"/>
      <c r="BR16" s="307"/>
      <c r="BS16" s="310"/>
      <c r="BT16" s="306"/>
      <c r="BU16" s="307"/>
      <c r="BV16" s="307"/>
      <c r="BW16" s="307"/>
      <c r="BX16" s="307"/>
      <c r="BY16" s="307"/>
      <c r="BZ16" s="307"/>
      <c r="CA16" s="307"/>
      <c r="CB16" s="307"/>
      <c r="CC16" s="307"/>
      <c r="CD16" s="306"/>
      <c r="CE16" s="307"/>
      <c r="CF16" s="307"/>
      <c r="CG16" s="307"/>
      <c r="CH16" s="307"/>
      <c r="CI16" s="307"/>
      <c r="CJ16" s="307"/>
      <c r="CK16" s="307"/>
      <c r="CL16" s="516"/>
    </row>
    <row r="17" spans="1:90" s="141" customFormat="1" x14ac:dyDescent="0.2">
      <c r="A17" s="330" t="s">
        <v>85</v>
      </c>
      <c r="B17" s="499"/>
      <c r="C17" s="357"/>
      <c r="D17" s="357" t="s">
        <v>1590</v>
      </c>
      <c r="E17" s="357"/>
      <c r="F17" s="357"/>
      <c r="G17" s="357"/>
      <c r="H17" s="357"/>
      <c r="I17" s="357"/>
      <c r="J17" s="357"/>
      <c r="K17" s="356"/>
      <c r="L17" s="288"/>
      <c r="M17" s="289"/>
      <c r="N17" s="289"/>
      <c r="O17" s="289"/>
      <c r="P17" s="289"/>
      <c r="Q17" s="289"/>
      <c r="R17" s="289"/>
      <c r="S17" s="289"/>
      <c r="T17" s="289"/>
      <c r="U17" s="292"/>
      <c r="V17" s="288"/>
      <c r="W17" s="289"/>
      <c r="X17" s="289"/>
      <c r="Y17" s="289"/>
      <c r="Z17" s="289"/>
      <c r="AA17" s="289"/>
      <c r="AB17" s="289"/>
      <c r="AC17" s="289"/>
      <c r="AD17" s="289"/>
      <c r="AE17" s="289"/>
      <c r="AF17" s="288"/>
      <c r="AG17" s="289"/>
      <c r="AH17" s="289"/>
      <c r="AI17" s="289"/>
      <c r="AJ17" s="289"/>
      <c r="AK17" s="289"/>
      <c r="AL17" s="289"/>
      <c r="AM17" s="289"/>
      <c r="AN17" s="289"/>
      <c r="AO17" s="292"/>
      <c r="AP17" s="289"/>
      <c r="AQ17" s="289"/>
      <c r="AR17" s="289"/>
      <c r="AS17" s="289"/>
      <c r="AT17" s="289"/>
      <c r="AU17" s="289"/>
      <c r="AV17" s="289"/>
      <c r="AW17" s="289"/>
      <c r="AX17" s="289"/>
      <c r="AY17" s="292"/>
      <c r="AZ17" s="288"/>
      <c r="BA17" s="331"/>
      <c r="BB17" s="289"/>
      <c r="BC17" s="289"/>
      <c r="BD17" s="289"/>
      <c r="BE17" s="289"/>
      <c r="BF17" s="289"/>
      <c r="BG17" s="289"/>
      <c r="BH17" s="289"/>
      <c r="BI17" s="292"/>
      <c r="BJ17" s="288"/>
      <c r="BK17" s="289"/>
      <c r="BL17" s="289"/>
      <c r="BM17" s="289"/>
      <c r="BN17" s="289"/>
      <c r="BO17" s="289"/>
      <c r="BP17" s="289"/>
      <c r="BQ17" s="289"/>
      <c r="BR17" s="289"/>
      <c r="BS17" s="292"/>
      <c r="BT17" s="288"/>
      <c r="BU17" s="289"/>
      <c r="BV17" s="289"/>
      <c r="BW17" s="289"/>
      <c r="BX17" s="289"/>
      <c r="BY17" s="289"/>
      <c r="BZ17" s="289"/>
      <c r="CA17" s="289"/>
      <c r="CB17" s="289"/>
      <c r="CC17" s="289"/>
      <c r="CD17" s="288"/>
      <c r="CE17" s="289"/>
      <c r="CF17" s="289"/>
      <c r="CG17" s="289"/>
      <c r="CH17" s="289"/>
      <c r="CI17" s="289"/>
      <c r="CJ17" s="289"/>
      <c r="CK17" s="289"/>
      <c r="CL17" s="517"/>
    </row>
    <row r="18" spans="1:90" s="142" customFormat="1" x14ac:dyDescent="0.2">
      <c r="A18" s="324" t="s">
        <v>252</v>
      </c>
      <c r="B18" s="496"/>
      <c r="C18" s="497"/>
      <c r="D18" s="497" t="s">
        <v>1590</v>
      </c>
      <c r="E18" s="497"/>
      <c r="F18" s="497"/>
      <c r="G18" s="497"/>
      <c r="H18" s="497"/>
      <c r="I18" s="497"/>
      <c r="J18" s="497"/>
      <c r="K18" s="498"/>
      <c r="L18" s="306"/>
      <c r="M18" s="307"/>
      <c r="N18" s="307"/>
      <c r="O18" s="307"/>
      <c r="P18" s="307"/>
      <c r="Q18" s="307"/>
      <c r="R18" s="307"/>
      <c r="S18" s="307"/>
      <c r="T18" s="307"/>
      <c r="U18" s="310"/>
      <c r="V18" s="306"/>
      <c r="W18" s="307"/>
      <c r="X18" s="307"/>
      <c r="Y18" s="307"/>
      <c r="Z18" s="307"/>
      <c r="AA18" s="307"/>
      <c r="AB18" s="307"/>
      <c r="AC18" s="307"/>
      <c r="AD18" s="307"/>
      <c r="AE18" s="307"/>
      <c r="AF18" s="306"/>
      <c r="AG18" s="307"/>
      <c r="AH18" s="307"/>
      <c r="AI18" s="307"/>
      <c r="AJ18" s="307"/>
      <c r="AK18" s="307"/>
      <c r="AL18" s="307"/>
      <c r="AM18" s="307"/>
      <c r="AN18" s="307"/>
      <c r="AO18" s="310"/>
      <c r="AP18" s="307"/>
      <c r="AQ18" s="307"/>
      <c r="AR18" s="307"/>
      <c r="AS18" s="307"/>
      <c r="AT18" s="307"/>
      <c r="AU18" s="307"/>
      <c r="AV18" s="307"/>
      <c r="AW18" s="307"/>
      <c r="AX18" s="307"/>
      <c r="AY18" s="310"/>
      <c r="AZ18" s="306"/>
      <c r="BA18" s="317"/>
      <c r="BB18" s="307"/>
      <c r="BC18" s="307"/>
      <c r="BD18" s="307"/>
      <c r="BE18" s="307"/>
      <c r="BF18" s="307"/>
      <c r="BG18" s="307"/>
      <c r="BH18" s="307"/>
      <c r="BI18" s="310"/>
      <c r="BJ18" s="306"/>
      <c r="BK18" s="307"/>
      <c r="BL18" s="307"/>
      <c r="BM18" s="307"/>
      <c r="BN18" s="307"/>
      <c r="BO18" s="307"/>
      <c r="BP18" s="307"/>
      <c r="BQ18" s="307"/>
      <c r="BR18" s="307"/>
      <c r="BS18" s="310"/>
      <c r="BT18" s="306"/>
      <c r="BU18" s="307"/>
      <c r="BV18" s="307"/>
      <c r="BW18" s="307"/>
      <c r="BX18" s="307"/>
      <c r="BY18" s="307"/>
      <c r="BZ18" s="307"/>
      <c r="CA18" s="307"/>
      <c r="CB18" s="307"/>
      <c r="CC18" s="307"/>
      <c r="CD18" s="306"/>
      <c r="CE18" s="307"/>
      <c r="CF18" s="307"/>
      <c r="CG18" s="307"/>
      <c r="CH18" s="307"/>
      <c r="CI18" s="307"/>
      <c r="CJ18" s="307"/>
      <c r="CK18" s="307"/>
      <c r="CL18" s="516"/>
    </row>
    <row r="19" spans="1:90" s="141" customFormat="1" x14ac:dyDescent="0.2">
      <c r="A19" s="330" t="s">
        <v>7</v>
      </c>
      <c r="B19" s="499"/>
      <c r="C19" s="357"/>
      <c r="D19" s="357" t="s">
        <v>1590</v>
      </c>
      <c r="E19" s="357"/>
      <c r="F19" s="357"/>
      <c r="G19" s="357"/>
      <c r="H19" s="357"/>
      <c r="I19" s="357"/>
      <c r="J19" s="357"/>
      <c r="K19" s="356"/>
      <c r="L19" s="298"/>
      <c r="M19" s="305"/>
      <c r="N19" s="289"/>
      <c r="O19" s="289"/>
      <c r="P19" s="289"/>
      <c r="Q19" s="289"/>
      <c r="R19" s="289"/>
      <c r="S19" s="289"/>
      <c r="T19" s="289"/>
      <c r="U19" s="292"/>
      <c r="V19" s="288"/>
      <c r="W19" s="289"/>
      <c r="X19" s="289"/>
      <c r="Y19" s="289"/>
      <c r="Z19" s="289"/>
      <c r="AA19" s="289"/>
      <c r="AB19" s="289"/>
      <c r="AC19" s="289"/>
      <c r="AD19" s="289"/>
      <c r="AE19" s="289"/>
      <c r="AF19" s="288"/>
      <c r="AG19" s="289"/>
      <c r="AH19" s="289"/>
      <c r="AI19" s="289"/>
      <c r="AJ19" s="289"/>
      <c r="AK19" s="289"/>
      <c r="AL19" s="289"/>
      <c r="AM19" s="289"/>
      <c r="AN19" s="289"/>
      <c r="AO19" s="292"/>
      <c r="AP19" s="289"/>
      <c r="AQ19" s="289"/>
      <c r="AR19" s="289"/>
      <c r="AS19" s="289"/>
      <c r="AT19" s="289"/>
      <c r="AU19" s="289"/>
      <c r="AV19" s="289"/>
      <c r="AW19" s="289"/>
      <c r="AX19" s="289"/>
      <c r="AY19" s="292"/>
      <c r="AZ19" s="288"/>
      <c r="BA19" s="289"/>
      <c r="BB19" s="289"/>
      <c r="BC19" s="289"/>
      <c r="BD19" s="289"/>
      <c r="BE19" s="289"/>
      <c r="BF19" s="289"/>
      <c r="BG19" s="289"/>
      <c r="BH19" s="289"/>
      <c r="BI19" s="292"/>
      <c r="BJ19" s="288"/>
      <c r="BK19" s="289"/>
      <c r="BL19" s="289"/>
      <c r="BM19" s="289"/>
      <c r="BN19" s="289"/>
      <c r="BO19" s="289"/>
      <c r="BP19" s="289"/>
      <c r="BQ19" s="289"/>
      <c r="BR19" s="289"/>
      <c r="BS19" s="292"/>
      <c r="BT19" s="288"/>
      <c r="BU19" s="289"/>
      <c r="BV19" s="289"/>
      <c r="BW19" s="289"/>
      <c r="BX19" s="289"/>
      <c r="BY19" s="289"/>
      <c r="BZ19" s="289"/>
      <c r="CA19" s="289"/>
      <c r="CB19" s="289"/>
      <c r="CC19" s="289"/>
      <c r="CD19" s="288"/>
      <c r="CE19" s="289"/>
      <c r="CF19" s="289"/>
      <c r="CG19" s="289"/>
      <c r="CH19" s="289"/>
      <c r="CI19" s="289"/>
      <c r="CJ19" s="289"/>
      <c r="CK19" s="289"/>
      <c r="CL19" s="517"/>
    </row>
    <row r="20" spans="1:90" x14ac:dyDescent="0.2">
      <c r="A20" s="13" t="s">
        <v>113</v>
      </c>
      <c r="B20" s="493"/>
      <c r="C20" s="494"/>
      <c r="D20" s="494" t="s">
        <v>1590</v>
      </c>
      <c r="E20" s="494"/>
      <c r="F20" s="494"/>
      <c r="G20" s="494"/>
      <c r="H20" s="494"/>
      <c r="I20" s="494"/>
      <c r="J20" s="494"/>
      <c r="K20" s="495"/>
      <c r="L20" s="16"/>
      <c r="M20" s="14"/>
      <c r="N20" s="14"/>
      <c r="O20" s="14"/>
      <c r="P20" s="14"/>
      <c r="Q20" s="14"/>
      <c r="R20" s="14"/>
      <c r="S20" s="14"/>
      <c r="T20" s="14"/>
      <c r="U20" s="15"/>
      <c r="V20" s="16"/>
      <c r="W20" s="14"/>
      <c r="X20" s="167"/>
      <c r="Y20" s="14"/>
      <c r="Z20" s="13"/>
      <c r="AA20" s="14"/>
      <c r="AB20" s="14"/>
      <c r="AC20" s="14"/>
      <c r="AD20" s="14"/>
      <c r="AE20" s="14"/>
      <c r="AF20" s="16"/>
      <c r="AG20" s="14"/>
      <c r="AH20" s="14"/>
      <c r="AI20" s="14"/>
      <c r="AJ20" s="14"/>
      <c r="AK20" s="14"/>
      <c r="AL20" s="14"/>
      <c r="AM20" s="14"/>
      <c r="AN20" s="14"/>
      <c r="AO20" s="15"/>
      <c r="AP20" s="14"/>
      <c r="AQ20" s="14"/>
      <c r="AR20" s="170"/>
      <c r="AS20" s="14"/>
      <c r="AT20" s="14"/>
      <c r="AU20" s="14"/>
      <c r="AV20" s="14"/>
      <c r="AW20" s="14"/>
      <c r="AX20" s="14"/>
      <c r="AY20" s="15"/>
      <c r="AZ20" s="16"/>
      <c r="BA20" s="14"/>
      <c r="BB20" s="14"/>
      <c r="BC20" s="14"/>
      <c r="BD20" s="14"/>
      <c r="BE20" s="14"/>
      <c r="BF20" s="14"/>
      <c r="BG20" s="14"/>
      <c r="BH20" s="14"/>
      <c r="BI20" s="15"/>
      <c r="BJ20" s="16"/>
      <c r="BK20" s="14"/>
      <c r="BL20" s="14"/>
      <c r="BM20" s="14"/>
      <c r="BN20" s="14"/>
      <c r="BO20" s="14"/>
      <c r="BP20" s="14"/>
      <c r="BQ20" s="14"/>
      <c r="BR20" s="14"/>
      <c r="BS20" s="15"/>
      <c r="BT20" s="16"/>
      <c r="BU20" s="14"/>
      <c r="BV20" s="129"/>
      <c r="BW20" s="14"/>
      <c r="BX20" s="14"/>
      <c r="BY20" s="129"/>
      <c r="BZ20" s="14"/>
      <c r="CA20" s="129"/>
      <c r="CB20" s="14"/>
      <c r="CC20" s="129"/>
      <c r="CD20" s="16"/>
      <c r="CE20" s="14"/>
      <c r="CF20" s="129"/>
      <c r="CG20" s="129"/>
      <c r="CH20" s="14"/>
      <c r="CI20" s="129"/>
      <c r="CJ20" s="14"/>
      <c r="CK20" s="14"/>
      <c r="CL20" s="515"/>
    </row>
    <row r="21" spans="1:90" s="142" customFormat="1" x14ac:dyDescent="0.2">
      <c r="A21" s="324" t="s">
        <v>526</v>
      </c>
      <c r="B21" s="496"/>
      <c r="C21" s="497"/>
      <c r="D21" s="497" t="s">
        <v>1590</v>
      </c>
      <c r="E21" s="497"/>
      <c r="F21" s="497"/>
      <c r="G21" s="497"/>
      <c r="H21" s="497"/>
      <c r="I21" s="497"/>
      <c r="J21" s="497"/>
      <c r="K21" s="498"/>
      <c r="L21" s="306"/>
      <c r="M21" s="307"/>
      <c r="N21" s="307"/>
      <c r="O21" s="307"/>
      <c r="P21" s="307"/>
      <c r="Q21" s="307"/>
      <c r="R21" s="307"/>
      <c r="S21" s="307"/>
      <c r="T21" s="307"/>
      <c r="U21" s="310"/>
      <c r="V21" s="306"/>
      <c r="W21" s="343"/>
      <c r="X21" s="307"/>
      <c r="Y21" s="307"/>
      <c r="Z21" s="343"/>
      <c r="AA21" s="307"/>
      <c r="AB21" s="307"/>
      <c r="AC21" s="307"/>
      <c r="AD21" s="307"/>
      <c r="AE21" s="343"/>
      <c r="AF21" s="306"/>
      <c r="AG21" s="307"/>
      <c r="AH21" s="307"/>
      <c r="AI21" s="307"/>
      <c r="AJ21" s="343"/>
      <c r="AK21" s="307"/>
      <c r="AL21" s="307"/>
      <c r="AM21" s="307"/>
      <c r="AN21" s="307"/>
      <c r="AO21" s="359"/>
      <c r="AP21" s="307"/>
      <c r="AQ21" s="307"/>
      <c r="AR21" s="307"/>
      <c r="AS21" s="307"/>
      <c r="AT21" s="343"/>
      <c r="AU21" s="307"/>
      <c r="AV21" s="307"/>
      <c r="AW21" s="307"/>
      <c r="AX21" s="307"/>
      <c r="AY21" s="359"/>
      <c r="AZ21" s="306"/>
      <c r="BA21" s="307"/>
      <c r="BB21" s="307"/>
      <c r="BC21" s="307"/>
      <c r="BD21" s="343"/>
      <c r="BE21" s="307"/>
      <c r="BF21" s="307"/>
      <c r="BG21" s="307"/>
      <c r="BH21" s="307"/>
      <c r="BI21" s="359"/>
      <c r="BJ21" s="306"/>
      <c r="BK21" s="307"/>
      <c r="BL21" s="307"/>
      <c r="BM21" s="307"/>
      <c r="BN21" s="343"/>
      <c r="BO21" s="307"/>
      <c r="BP21" s="307"/>
      <c r="BQ21" s="307"/>
      <c r="BR21" s="307"/>
      <c r="BS21" s="359"/>
      <c r="BT21" s="306"/>
      <c r="BU21" s="307"/>
      <c r="BV21" s="307"/>
      <c r="BW21" s="307"/>
      <c r="BX21" s="307"/>
      <c r="BY21" s="307"/>
      <c r="BZ21" s="307"/>
      <c r="CA21" s="307"/>
      <c r="CB21" s="307"/>
      <c r="CC21" s="307"/>
      <c r="CD21" s="306"/>
      <c r="CE21" s="307"/>
      <c r="CF21" s="307"/>
      <c r="CG21" s="307"/>
      <c r="CH21" s="307"/>
      <c r="CI21" s="307"/>
      <c r="CJ21" s="307"/>
      <c r="CK21" s="307"/>
      <c r="CL21" s="516"/>
    </row>
    <row r="22" spans="1:90" s="141" customFormat="1" x14ac:dyDescent="0.2">
      <c r="A22" s="330" t="s">
        <v>10</v>
      </c>
      <c r="B22" s="499"/>
      <c r="C22" s="357"/>
      <c r="D22" s="357" t="s">
        <v>1590</v>
      </c>
      <c r="E22" s="357"/>
      <c r="F22" s="357"/>
      <c r="G22" s="357"/>
      <c r="H22" s="357"/>
      <c r="I22" s="357"/>
      <c r="J22" s="357"/>
      <c r="K22" s="356"/>
      <c r="L22" s="288"/>
      <c r="M22" s="289"/>
      <c r="N22" s="289"/>
      <c r="O22" s="289"/>
      <c r="P22" s="289"/>
      <c r="Q22" s="289"/>
      <c r="R22" s="289"/>
      <c r="S22" s="289"/>
      <c r="T22" s="289"/>
      <c r="U22" s="292"/>
      <c r="V22" s="288"/>
      <c r="W22" s="289"/>
      <c r="X22" s="289"/>
      <c r="Y22" s="289"/>
      <c r="Z22" s="289"/>
      <c r="AA22" s="289"/>
      <c r="AB22" s="289"/>
      <c r="AC22" s="289"/>
      <c r="AD22" s="289"/>
      <c r="AE22" s="289"/>
      <c r="AF22" s="288"/>
      <c r="AG22" s="289"/>
      <c r="AH22" s="289"/>
      <c r="AI22" s="289"/>
      <c r="AJ22" s="289"/>
      <c r="AK22" s="289"/>
      <c r="AL22" s="289"/>
      <c r="AM22" s="289"/>
      <c r="AN22" s="289"/>
      <c r="AO22" s="292"/>
      <c r="AP22" s="289"/>
      <c r="AQ22" s="289"/>
      <c r="AR22" s="289"/>
      <c r="AS22" s="289"/>
      <c r="AT22" s="289"/>
      <c r="AU22" s="289"/>
      <c r="AV22" s="289"/>
      <c r="AW22" s="289"/>
      <c r="AX22" s="289"/>
      <c r="AY22" s="292"/>
      <c r="AZ22" s="288"/>
      <c r="BA22" s="289"/>
      <c r="BB22" s="289"/>
      <c r="BC22" s="289"/>
      <c r="BD22" s="289"/>
      <c r="BE22" s="289"/>
      <c r="BF22" s="289"/>
      <c r="BG22" s="289"/>
      <c r="BH22" s="289"/>
      <c r="BI22" s="292"/>
      <c r="BJ22" s="288"/>
      <c r="BK22" s="289"/>
      <c r="BL22" s="289"/>
      <c r="BM22" s="289"/>
      <c r="BN22" s="289"/>
      <c r="BO22" s="289"/>
      <c r="BP22" s="289"/>
      <c r="BQ22" s="289"/>
      <c r="BR22" s="289"/>
      <c r="BS22" s="292"/>
      <c r="BT22" s="288"/>
      <c r="BU22" s="289"/>
      <c r="BV22" s="289"/>
      <c r="BW22" s="289"/>
      <c r="BX22" s="289"/>
      <c r="BY22" s="289"/>
      <c r="BZ22" s="289"/>
      <c r="CA22" s="289"/>
      <c r="CB22" s="289"/>
      <c r="CC22" s="289"/>
      <c r="CD22" s="288"/>
      <c r="CE22" s="289"/>
      <c r="CF22" s="289"/>
      <c r="CG22" s="289"/>
      <c r="CH22" s="289"/>
      <c r="CI22" s="289"/>
      <c r="CJ22" s="289"/>
      <c r="CK22" s="289"/>
      <c r="CL22" s="517"/>
    </row>
    <row r="23" spans="1:90" x14ac:dyDescent="0.2">
      <c r="A23" s="13" t="s">
        <v>183</v>
      </c>
      <c r="B23" s="493"/>
      <c r="C23" s="494"/>
      <c r="D23" s="494" t="s">
        <v>1590</v>
      </c>
      <c r="E23" s="494"/>
      <c r="F23" s="494"/>
      <c r="G23" s="494"/>
      <c r="H23" s="494"/>
      <c r="I23" s="494"/>
      <c r="J23" s="494"/>
      <c r="K23" s="495"/>
      <c r="L23" s="16"/>
      <c r="M23" s="14"/>
      <c r="N23" s="14"/>
      <c r="O23" s="14"/>
      <c r="P23" s="14"/>
      <c r="Q23" s="14"/>
      <c r="R23" s="14"/>
      <c r="S23" s="29"/>
      <c r="T23" s="29"/>
      <c r="U23" s="55"/>
      <c r="V23" s="16"/>
      <c r="W23" s="14"/>
      <c r="X23" s="14"/>
      <c r="Y23" s="14"/>
      <c r="Z23" s="14"/>
      <c r="AA23" s="14"/>
      <c r="AB23" s="14"/>
      <c r="AC23" s="14"/>
      <c r="AD23" s="14"/>
      <c r="AE23" s="14"/>
      <c r="AF23" s="16"/>
      <c r="AG23" s="14"/>
      <c r="AH23" s="14"/>
      <c r="AI23" s="14"/>
      <c r="AJ23" s="14"/>
      <c r="AK23" s="14"/>
      <c r="AL23" s="14"/>
      <c r="AM23" s="14"/>
      <c r="AN23" s="14"/>
      <c r="AO23" s="15"/>
      <c r="AP23" s="14"/>
      <c r="AQ23" s="14"/>
      <c r="AR23" s="14"/>
      <c r="AS23" s="129"/>
      <c r="AT23" s="14"/>
      <c r="AU23" s="14"/>
      <c r="AV23" s="14"/>
      <c r="AW23" s="14"/>
      <c r="AX23" s="14"/>
      <c r="AY23" s="15"/>
      <c r="AZ23" s="16"/>
      <c r="BA23" s="14"/>
      <c r="BB23" s="14"/>
      <c r="BC23" s="14"/>
      <c r="BD23" s="14"/>
      <c r="BE23" s="14"/>
      <c r="BF23" s="14"/>
      <c r="BG23" s="14"/>
      <c r="BH23" s="14"/>
      <c r="BI23" s="15"/>
      <c r="BJ23" s="16"/>
      <c r="BK23" s="14"/>
      <c r="BL23" s="14"/>
      <c r="BM23" s="14"/>
      <c r="BN23" s="14"/>
      <c r="BO23" s="14"/>
      <c r="BP23" s="14"/>
      <c r="BQ23" s="14"/>
      <c r="BR23" s="14"/>
      <c r="BS23" s="15"/>
      <c r="BT23" s="16"/>
      <c r="BU23" s="14"/>
      <c r="BV23" s="14"/>
      <c r="BW23" s="14"/>
      <c r="BX23" s="14"/>
      <c r="BY23" s="14"/>
      <c r="BZ23" s="14"/>
      <c r="CA23" s="14"/>
      <c r="CB23" s="14"/>
      <c r="CC23" s="14"/>
      <c r="CD23" s="16"/>
      <c r="CE23" s="14"/>
      <c r="CF23" s="14"/>
      <c r="CG23" s="14"/>
      <c r="CH23" s="14"/>
      <c r="CI23" s="14"/>
      <c r="CJ23" s="14"/>
      <c r="CK23" s="14"/>
      <c r="CL23" s="515"/>
    </row>
    <row r="24" spans="1:90" s="142" customFormat="1" x14ac:dyDescent="0.2">
      <c r="A24" s="324" t="s">
        <v>11</v>
      </c>
      <c r="B24" s="496"/>
      <c r="C24" s="497"/>
      <c r="D24" s="497" t="s">
        <v>1590</v>
      </c>
      <c r="E24" s="497"/>
      <c r="F24" s="497"/>
      <c r="G24" s="497"/>
      <c r="H24" s="497"/>
      <c r="I24" s="497"/>
      <c r="J24" s="497"/>
      <c r="K24" s="498"/>
      <c r="L24" s="306"/>
      <c r="M24" s="307"/>
      <c r="N24" s="307"/>
      <c r="O24" s="307"/>
      <c r="P24" s="307"/>
      <c r="Q24" s="307"/>
      <c r="R24" s="307"/>
      <c r="S24" s="307"/>
      <c r="T24" s="307"/>
      <c r="U24" s="310"/>
      <c r="V24" s="306"/>
      <c r="W24" s="307"/>
      <c r="X24" s="307"/>
      <c r="Y24" s="307"/>
      <c r="Z24" s="307"/>
      <c r="AA24" s="307"/>
      <c r="AB24" s="307"/>
      <c r="AC24" s="307"/>
      <c r="AD24" s="307"/>
      <c r="AE24" s="307"/>
      <c r="AF24" s="306"/>
      <c r="AG24" s="307"/>
      <c r="AH24" s="307"/>
      <c r="AI24" s="307"/>
      <c r="AJ24" s="307"/>
      <c r="AK24" s="307"/>
      <c r="AL24" s="307"/>
      <c r="AM24" s="307"/>
      <c r="AN24" s="307"/>
      <c r="AO24" s="310"/>
      <c r="AP24" s="307"/>
      <c r="AQ24" s="307"/>
      <c r="AR24" s="307"/>
      <c r="AS24" s="307"/>
      <c r="AT24" s="307"/>
      <c r="AU24" s="307"/>
      <c r="AV24" s="307"/>
      <c r="AW24" s="307"/>
      <c r="AX24" s="307"/>
      <c r="AY24" s="310"/>
      <c r="AZ24" s="306"/>
      <c r="BA24" s="307"/>
      <c r="BB24" s="307"/>
      <c r="BC24" s="307"/>
      <c r="BD24" s="307"/>
      <c r="BE24" s="307"/>
      <c r="BF24" s="307"/>
      <c r="BG24" s="307"/>
      <c r="BH24" s="307"/>
      <c r="BI24" s="310"/>
      <c r="BJ24" s="306"/>
      <c r="BK24" s="307"/>
      <c r="BL24" s="307"/>
      <c r="BM24" s="307"/>
      <c r="BN24" s="307"/>
      <c r="BO24" s="307"/>
      <c r="BP24" s="307"/>
      <c r="BQ24" s="307"/>
      <c r="BR24" s="307"/>
      <c r="BS24" s="310"/>
      <c r="BT24" s="306"/>
      <c r="BU24" s="307"/>
      <c r="BV24" s="307"/>
      <c r="BW24" s="307"/>
      <c r="BX24" s="307"/>
      <c r="BY24" s="307"/>
      <c r="BZ24" s="307"/>
      <c r="CA24" s="307"/>
      <c r="CB24" s="307"/>
      <c r="CC24" s="307"/>
      <c r="CD24" s="306"/>
      <c r="CE24" s="307"/>
      <c r="CF24" s="307"/>
      <c r="CG24" s="307"/>
      <c r="CH24" s="307"/>
      <c r="CI24" s="307"/>
      <c r="CJ24" s="307"/>
      <c r="CK24" s="307"/>
      <c r="CL24" s="516"/>
    </row>
    <row r="25" spans="1:90" x14ac:dyDescent="0.2">
      <c r="A25" s="3" t="s">
        <v>83</v>
      </c>
      <c r="B25" s="486"/>
      <c r="C25" s="34"/>
      <c r="D25" s="34" t="s">
        <v>1590</v>
      </c>
      <c r="E25" s="34"/>
      <c r="F25" s="34"/>
      <c r="G25" s="34"/>
      <c r="H25" s="34"/>
      <c r="I25" s="34"/>
      <c r="J25" s="34"/>
      <c r="K25" s="287"/>
      <c r="L25" s="260"/>
      <c r="U25" s="262"/>
      <c r="V25" s="260"/>
      <c r="AF25" s="260"/>
      <c r="AO25" s="262"/>
      <c r="AY25" s="262"/>
      <c r="AZ25" s="260"/>
      <c r="BI25" s="262"/>
      <c r="BJ25" s="260"/>
      <c r="BS25" s="262"/>
      <c r="BT25" s="260"/>
      <c r="CD25" s="260"/>
      <c r="CL25" s="518"/>
    </row>
    <row r="26" spans="1:90" s="141" customFormat="1" x14ac:dyDescent="0.2">
      <c r="A26" s="330" t="s">
        <v>194</v>
      </c>
      <c r="B26" s="499"/>
      <c r="C26" s="357"/>
      <c r="D26" s="357" t="s">
        <v>1590</v>
      </c>
      <c r="E26" s="357"/>
      <c r="F26" s="357"/>
      <c r="G26" s="357"/>
      <c r="H26" s="357"/>
      <c r="I26" s="357"/>
      <c r="J26" s="357"/>
      <c r="K26" s="356"/>
      <c r="L26" s="288"/>
      <c r="M26" s="289"/>
      <c r="N26" s="289"/>
      <c r="O26" s="289"/>
      <c r="P26" s="289"/>
      <c r="Q26" s="289"/>
      <c r="R26" s="289"/>
      <c r="S26" s="289"/>
      <c r="T26" s="289"/>
      <c r="U26" s="292"/>
      <c r="V26" s="288"/>
      <c r="W26" s="289"/>
      <c r="X26" s="289"/>
      <c r="Y26" s="289"/>
      <c r="Z26" s="289"/>
      <c r="AA26" s="289"/>
      <c r="AB26" s="289"/>
      <c r="AC26" s="289"/>
      <c r="AD26" s="289"/>
      <c r="AE26" s="289"/>
      <c r="AF26" s="288"/>
      <c r="AG26" s="289"/>
      <c r="AH26" s="289"/>
      <c r="AI26" s="289"/>
      <c r="AJ26" s="289"/>
      <c r="AK26" s="289"/>
      <c r="AL26" s="289"/>
      <c r="AM26" s="289"/>
      <c r="AN26" s="289"/>
      <c r="AO26" s="292"/>
      <c r="AP26" s="291"/>
      <c r="AQ26" s="291"/>
      <c r="AR26" s="291"/>
      <c r="AS26" s="291"/>
      <c r="AT26" s="291"/>
      <c r="AU26" s="291"/>
      <c r="AV26" s="291"/>
      <c r="AW26" s="291"/>
      <c r="AX26" s="291"/>
      <c r="AY26" s="290"/>
      <c r="AZ26" s="298"/>
      <c r="BA26" s="381" t="s">
        <v>315</v>
      </c>
      <c r="BB26" s="291"/>
      <c r="BC26" s="291"/>
      <c r="BD26" s="291"/>
      <c r="BE26" s="291"/>
      <c r="BF26" s="291"/>
      <c r="BG26" s="291"/>
      <c r="BH26" s="291"/>
      <c r="BI26" s="290"/>
      <c r="BJ26" s="298"/>
      <c r="BK26" s="291"/>
      <c r="BL26" s="291"/>
      <c r="BM26" s="291"/>
      <c r="BN26" s="291"/>
      <c r="BO26" s="289"/>
      <c r="BP26" s="289"/>
      <c r="BQ26" s="289"/>
      <c r="BR26" s="289"/>
      <c r="BS26" s="292"/>
      <c r="BT26" s="288"/>
      <c r="BU26" s="289"/>
      <c r="BV26" s="289"/>
      <c r="BW26" s="289"/>
      <c r="BX26" s="289"/>
      <c r="BY26" s="289"/>
      <c r="BZ26" s="289"/>
      <c r="CA26" s="289"/>
      <c r="CB26" s="289"/>
      <c r="CC26" s="289"/>
      <c r="CD26" s="288"/>
      <c r="CE26" s="289"/>
      <c r="CF26" s="289"/>
      <c r="CG26" s="289"/>
      <c r="CH26" s="289"/>
      <c r="CI26" s="289"/>
      <c r="CJ26" s="289"/>
      <c r="CK26" s="289"/>
      <c r="CL26" s="517"/>
    </row>
    <row r="27" spans="1:90" s="142" customFormat="1" x14ac:dyDescent="0.2">
      <c r="A27" s="155" t="s">
        <v>112</v>
      </c>
      <c r="B27" s="496"/>
      <c r="C27" s="497"/>
      <c r="D27" s="497" t="s">
        <v>1590</v>
      </c>
      <c r="E27" s="497"/>
      <c r="F27" s="497"/>
      <c r="G27" s="497"/>
      <c r="H27" s="497"/>
      <c r="I27" s="497"/>
      <c r="J27" s="497"/>
      <c r="K27" s="498"/>
      <c r="L27" s="306"/>
      <c r="M27" s="307"/>
      <c r="N27" s="307"/>
      <c r="O27" s="307"/>
      <c r="P27" s="307"/>
      <c r="Q27" s="307"/>
      <c r="R27" s="307"/>
      <c r="S27" s="307"/>
      <c r="T27" s="307"/>
      <c r="U27" s="359"/>
      <c r="V27" s="306"/>
      <c r="W27" s="307"/>
      <c r="X27" s="307"/>
      <c r="Y27" s="307"/>
      <c r="Z27" s="307"/>
      <c r="AA27" s="307"/>
      <c r="AB27" s="307"/>
      <c r="AC27" s="307"/>
      <c r="AD27" s="307"/>
      <c r="AE27" s="307"/>
      <c r="AF27" s="306"/>
      <c r="AG27" s="307"/>
      <c r="AH27" s="307"/>
      <c r="AI27" s="307"/>
      <c r="AJ27" s="307"/>
      <c r="AK27" s="307"/>
      <c r="AL27" s="307"/>
      <c r="AM27" s="307"/>
      <c r="AN27" s="307"/>
      <c r="AO27" s="310"/>
      <c r="AP27" s="308"/>
      <c r="AQ27" s="308"/>
      <c r="AR27" s="308"/>
      <c r="AS27" s="308"/>
      <c r="AT27" s="308"/>
      <c r="AU27" s="308"/>
      <c r="AV27" s="308"/>
      <c r="AW27" s="308"/>
      <c r="AX27" s="308"/>
      <c r="AY27" s="309"/>
      <c r="AZ27" s="316"/>
      <c r="BA27" s="308"/>
      <c r="BB27" s="308"/>
      <c r="BC27" s="308"/>
      <c r="BD27" s="308"/>
      <c r="BE27" s="308"/>
      <c r="BF27" s="308"/>
      <c r="BG27" s="308"/>
      <c r="BH27" s="308"/>
      <c r="BI27" s="392"/>
      <c r="BJ27" s="316"/>
      <c r="BK27" s="308"/>
      <c r="BL27" s="308"/>
      <c r="BM27" s="308"/>
      <c r="BN27" s="308"/>
      <c r="BO27" s="307"/>
      <c r="BP27" s="307"/>
      <c r="BQ27" s="307"/>
      <c r="BR27" s="307"/>
      <c r="BS27" s="310"/>
      <c r="BT27" s="306"/>
      <c r="BU27" s="307"/>
      <c r="BV27" s="307"/>
      <c r="BW27" s="307"/>
      <c r="BX27" s="307"/>
      <c r="BY27" s="307"/>
      <c r="BZ27" s="307"/>
      <c r="CA27" s="307"/>
      <c r="CB27" s="307"/>
      <c r="CC27" s="307"/>
      <c r="CD27" s="306"/>
      <c r="CE27" s="307"/>
      <c r="CF27" s="307"/>
      <c r="CG27" s="307"/>
      <c r="CH27" s="307"/>
      <c r="CI27" s="307"/>
      <c r="CJ27" s="307"/>
      <c r="CK27" s="307"/>
      <c r="CL27" s="516"/>
    </row>
    <row r="28" spans="1:90" s="405" customFormat="1" x14ac:dyDescent="0.2">
      <c r="A28" s="403" t="s">
        <v>84</v>
      </c>
      <c r="B28" s="500"/>
      <c r="C28" s="420"/>
      <c r="D28" s="420" t="s">
        <v>1590</v>
      </c>
      <c r="E28" s="420"/>
      <c r="F28" s="420"/>
      <c r="G28" s="420"/>
      <c r="H28" s="420"/>
      <c r="I28" s="420"/>
      <c r="J28" s="420"/>
      <c r="K28" s="501"/>
      <c r="L28" s="407"/>
      <c r="U28" s="406"/>
      <c r="V28" s="407"/>
      <c r="AF28" s="407"/>
      <c r="AO28" s="406"/>
      <c r="AY28" s="406"/>
      <c r="AZ28" s="407"/>
      <c r="BI28" s="408"/>
      <c r="BJ28" s="407"/>
      <c r="BS28" s="406"/>
      <c r="BT28" s="407"/>
      <c r="CD28" s="407"/>
      <c r="CL28" s="519"/>
    </row>
    <row r="29" spans="1:90" ht="12" thickBot="1" x14ac:dyDescent="0.25">
      <c r="A29" s="3" t="s">
        <v>114</v>
      </c>
      <c r="B29" s="502"/>
      <c r="C29" s="503"/>
      <c r="D29" s="503" t="s">
        <v>1590</v>
      </c>
      <c r="E29" s="503"/>
      <c r="F29" s="503"/>
      <c r="G29" s="503"/>
      <c r="H29" s="503"/>
      <c r="I29" s="503"/>
      <c r="J29" s="503"/>
      <c r="K29" s="504"/>
      <c r="L29" s="396"/>
      <c r="M29" s="394"/>
      <c r="N29" s="394"/>
      <c r="O29" s="394"/>
      <c r="P29" s="394"/>
      <c r="Q29" s="394"/>
      <c r="R29" s="394"/>
      <c r="S29" s="394"/>
      <c r="T29" s="394"/>
      <c r="U29" s="395"/>
      <c r="V29" s="396"/>
      <c r="W29" s="394"/>
      <c r="X29" s="394"/>
      <c r="Y29" s="394"/>
      <c r="Z29" s="394"/>
      <c r="AA29" s="394"/>
      <c r="AB29" s="394"/>
      <c r="AC29" s="394"/>
      <c r="AD29" s="394"/>
      <c r="AE29" s="394"/>
      <c r="AF29" s="396"/>
      <c r="AG29" s="394"/>
      <c r="AH29" s="394"/>
      <c r="AI29" s="394"/>
      <c r="AJ29" s="394"/>
      <c r="AK29" s="394"/>
      <c r="AL29" s="394"/>
      <c r="AM29" s="394"/>
      <c r="AN29" s="394"/>
      <c r="AO29" s="395"/>
      <c r="AP29" s="394"/>
      <c r="AQ29" s="394"/>
      <c r="AR29" s="394"/>
      <c r="AS29" s="394"/>
      <c r="AT29" s="394"/>
      <c r="AU29" s="394"/>
      <c r="AV29" s="394"/>
      <c r="AW29" s="394"/>
      <c r="AX29" s="394"/>
      <c r="AY29" s="395"/>
      <c r="AZ29" s="396"/>
      <c r="BA29" s="394"/>
      <c r="BB29" s="394"/>
      <c r="BC29" s="394"/>
      <c r="BD29" s="394"/>
      <c r="BE29" s="394"/>
      <c r="BF29" s="394"/>
      <c r="BG29" s="394"/>
      <c r="BH29" s="394"/>
      <c r="BI29" s="395"/>
      <c r="BJ29" s="396"/>
      <c r="BK29" s="394"/>
      <c r="BL29" s="394"/>
      <c r="BM29" s="394"/>
      <c r="BN29" s="394"/>
      <c r="BO29" s="394"/>
      <c r="BP29" s="394"/>
      <c r="BQ29" s="394"/>
      <c r="BR29" s="394"/>
      <c r="BS29" s="395"/>
      <c r="BT29" s="396"/>
      <c r="BU29" s="394"/>
      <c r="BV29" s="394"/>
      <c r="BW29" s="394"/>
      <c r="BX29" s="394"/>
      <c r="BY29" s="394"/>
      <c r="BZ29" s="394"/>
      <c r="CA29" s="394"/>
      <c r="CB29" s="394"/>
      <c r="CC29" s="394"/>
      <c r="CD29" s="396"/>
      <c r="CE29" s="394"/>
      <c r="CF29" s="394"/>
      <c r="CG29" s="394"/>
      <c r="CH29" s="394"/>
      <c r="CI29" s="394"/>
      <c r="CJ29" s="394"/>
      <c r="CK29" s="394"/>
      <c r="CL29" s="520"/>
    </row>
    <row r="30" spans="1:90" x14ac:dyDescent="0.2">
      <c r="A30" s="13" t="s">
        <v>14</v>
      </c>
      <c r="B30" s="490"/>
      <c r="C30" s="491"/>
      <c r="D30" s="491" t="s">
        <v>1590</v>
      </c>
      <c r="E30" s="491"/>
      <c r="F30" s="491"/>
      <c r="G30" s="491"/>
      <c r="H30" s="491"/>
      <c r="I30" s="491"/>
      <c r="J30" s="491"/>
      <c r="K30" s="492"/>
      <c r="L30" s="26"/>
      <c r="M30" s="21"/>
      <c r="N30" s="21"/>
      <c r="O30" s="21"/>
      <c r="P30" s="21"/>
      <c r="Q30" s="21"/>
      <c r="R30" s="21"/>
      <c r="S30" s="21"/>
      <c r="T30" s="21"/>
      <c r="U30" s="22"/>
      <c r="V30" s="26"/>
      <c r="W30" s="21"/>
      <c r="X30" s="21"/>
      <c r="Y30" s="21"/>
      <c r="Z30" s="21"/>
      <c r="AA30" s="21"/>
      <c r="AB30" s="21"/>
      <c r="AC30" s="21"/>
      <c r="AD30" s="21"/>
      <c r="AE30" s="21"/>
      <c r="AF30" s="26"/>
      <c r="AG30" s="21"/>
      <c r="AH30" s="21"/>
      <c r="AI30" s="21"/>
      <c r="AJ30" s="21"/>
      <c r="AK30" s="21"/>
      <c r="AL30" s="21"/>
      <c r="AM30" s="21"/>
      <c r="AN30" s="21"/>
      <c r="AO30" s="22"/>
      <c r="AP30" s="21"/>
      <c r="AQ30" s="21"/>
      <c r="AR30" s="21"/>
      <c r="AS30" s="21"/>
      <c r="AT30" s="21"/>
      <c r="AU30" s="21"/>
      <c r="AV30" s="21"/>
      <c r="AW30" s="21"/>
      <c r="AX30" s="21"/>
      <c r="AY30" s="22"/>
      <c r="AZ30" s="26"/>
      <c r="BA30" s="21"/>
      <c r="BB30" s="21"/>
      <c r="BC30" s="21"/>
      <c r="BD30" s="21"/>
      <c r="BE30" s="21"/>
      <c r="BF30" s="21"/>
      <c r="BG30" s="21"/>
      <c r="BH30" s="21"/>
      <c r="BI30" s="22"/>
      <c r="BJ30" s="26"/>
      <c r="BK30" s="21"/>
      <c r="BL30" s="21"/>
      <c r="BM30" s="21"/>
      <c r="BN30" s="21"/>
      <c r="BO30" s="21"/>
      <c r="BP30" s="21"/>
      <c r="BQ30" s="21"/>
      <c r="BR30" s="21"/>
      <c r="BS30" s="22"/>
      <c r="BT30" s="26"/>
      <c r="BU30" s="21"/>
      <c r="BV30" s="21"/>
      <c r="BW30" s="21"/>
      <c r="BX30" s="21"/>
      <c r="BY30" s="21"/>
      <c r="BZ30" s="21"/>
      <c r="CA30" s="21"/>
      <c r="CB30" s="21"/>
      <c r="CC30" s="21"/>
      <c r="CD30" s="26"/>
      <c r="CE30" s="21"/>
      <c r="CF30" s="21"/>
      <c r="CG30" s="21"/>
      <c r="CH30" s="21"/>
      <c r="CI30" s="21"/>
      <c r="CJ30" s="21"/>
      <c r="CK30" s="21"/>
      <c r="CL30" s="514"/>
    </row>
    <row r="31" spans="1:90" x14ac:dyDescent="0.2">
      <c r="A31" s="13" t="s">
        <v>15</v>
      </c>
      <c r="B31" s="493"/>
      <c r="C31" s="494"/>
      <c r="D31" s="494" t="s">
        <v>1590</v>
      </c>
      <c r="E31" s="494"/>
      <c r="F31" s="494"/>
      <c r="G31" s="494"/>
      <c r="H31" s="494"/>
      <c r="I31" s="494"/>
      <c r="J31" s="494"/>
      <c r="K31" s="495"/>
      <c r="L31" s="16"/>
      <c r="M31" s="14"/>
      <c r="N31" s="14"/>
      <c r="O31" s="14"/>
      <c r="P31" s="14"/>
      <c r="Q31" s="14"/>
      <c r="R31" s="14"/>
      <c r="S31" s="14"/>
      <c r="T31" s="14"/>
      <c r="U31" s="15"/>
      <c r="V31" s="16"/>
      <c r="W31" s="14"/>
      <c r="X31" s="14"/>
      <c r="Y31" s="14"/>
      <c r="Z31" s="14"/>
      <c r="AA31" s="14"/>
      <c r="AB31" s="14"/>
      <c r="AC31" s="14"/>
      <c r="AD31" s="14"/>
      <c r="AE31" s="14"/>
      <c r="AF31" s="16"/>
      <c r="AG31" s="14"/>
      <c r="AH31" s="14"/>
      <c r="AI31" s="14"/>
      <c r="AJ31" s="14"/>
      <c r="AK31" s="14"/>
      <c r="AL31" s="14"/>
      <c r="AM31" s="14"/>
      <c r="AN31" s="14"/>
      <c r="AO31" s="15"/>
      <c r="AP31" s="14"/>
      <c r="AQ31" s="14"/>
      <c r="AR31" s="14"/>
      <c r="AS31" s="14"/>
      <c r="AT31" s="14"/>
      <c r="AU31" s="14"/>
      <c r="AV31" s="14"/>
      <c r="AW31" s="14"/>
      <c r="AX31" s="14"/>
      <c r="AY31" s="15"/>
      <c r="AZ31" s="16"/>
      <c r="BA31" s="14"/>
      <c r="BB31" s="14"/>
      <c r="BC31" s="14"/>
      <c r="BD31" s="14"/>
      <c r="BE31" s="14"/>
      <c r="BF31" s="14"/>
      <c r="BG31" s="14"/>
      <c r="BH31" s="14"/>
      <c r="BI31" s="15"/>
      <c r="BJ31" s="16"/>
      <c r="BK31" s="14"/>
      <c r="BL31" s="14"/>
      <c r="BM31" s="14"/>
      <c r="BN31" s="14"/>
      <c r="BO31" s="14"/>
      <c r="BP31" s="14"/>
      <c r="BQ31" s="14"/>
      <c r="BR31" s="14"/>
      <c r="BS31" s="15"/>
      <c r="BT31" s="16"/>
      <c r="BU31" s="14"/>
      <c r="BV31" s="14"/>
      <c r="BW31" s="14"/>
      <c r="BX31" s="14"/>
      <c r="BY31" s="14"/>
      <c r="BZ31" s="14"/>
      <c r="CA31" s="14"/>
      <c r="CB31" s="14"/>
      <c r="CC31" s="14"/>
      <c r="CD31" s="16"/>
      <c r="CE31" s="14"/>
      <c r="CF31" s="14"/>
      <c r="CG31" s="14"/>
      <c r="CH31" s="14"/>
      <c r="CI31" s="14"/>
      <c r="CJ31" s="14"/>
      <c r="CK31" s="14"/>
      <c r="CL31" s="515"/>
    </row>
    <row r="32" spans="1:90" x14ac:dyDescent="0.2">
      <c r="A32" s="13" t="s">
        <v>16</v>
      </c>
      <c r="B32" s="493"/>
      <c r="C32" s="494"/>
      <c r="D32" s="494" t="s">
        <v>1590</v>
      </c>
      <c r="E32" s="494"/>
      <c r="F32" s="494"/>
      <c r="G32" s="494"/>
      <c r="H32" s="494"/>
      <c r="I32" s="494"/>
      <c r="J32" s="494"/>
      <c r="K32" s="495"/>
      <c r="L32" s="16"/>
      <c r="M32" s="14"/>
      <c r="N32" s="14"/>
      <c r="O32" s="14"/>
      <c r="P32" s="14"/>
      <c r="Q32" s="14"/>
      <c r="R32" s="14"/>
      <c r="S32" s="14"/>
      <c r="T32" s="14"/>
      <c r="U32" s="15"/>
      <c r="V32" s="16"/>
      <c r="W32" s="14"/>
      <c r="X32" s="14"/>
      <c r="Y32" s="14"/>
      <c r="Z32" s="14"/>
      <c r="AA32" s="14"/>
      <c r="AB32" s="14"/>
      <c r="AC32" s="14"/>
      <c r="AD32" s="14"/>
      <c r="AE32" s="14"/>
      <c r="AF32" s="16"/>
      <c r="AG32" s="14"/>
      <c r="AH32" s="14"/>
      <c r="AI32" s="14"/>
      <c r="AJ32" s="14"/>
      <c r="AK32" s="14"/>
      <c r="AL32" s="14"/>
      <c r="AM32" s="14"/>
      <c r="AN32" s="14"/>
      <c r="AO32" s="15"/>
      <c r="AP32" s="14"/>
      <c r="AQ32" s="14"/>
      <c r="AR32" s="14"/>
      <c r="AS32" s="14"/>
      <c r="AT32" s="14"/>
      <c r="AU32" s="14"/>
      <c r="AV32" s="14"/>
      <c r="AW32" s="14"/>
      <c r="AX32" s="14"/>
      <c r="AY32" s="15"/>
      <c r="AZ32" s="16"/>
      <c r="BA32" s="14"/>
      <c r="BB32" s="14"/>
      <c r="BC32" s="14"/>
      <c r="BD32" s="14"/>
      <c r="BE32" s="14"/>
      <c r="BF32" s="14"/>
      <c r="BG32" s="14"/>
      <c r="BH32" s="14"/>
      <c r="BI32" s="15"/>
      <c r="BJ32" s="16"/>
      <c r="BK32" s="14"/>
      <c r="BL32" s="14"/>
      <c r="BM32" s="14"/>
      <c r="BN32" s="14"/>
      <c r="BO32" s="14"/>
      <c r="BP32" s="14"/>
      <c r="BQ32" s="14"/>
      <c r="BR32" s="14"/>
      <c r="BS32" s="15"/>
      <c r="BT32" s="16"/>
      <c r="BU32" s="14"/>
      <c r="BV32" s="14"/>
      <c r="BW32" s="14"/>
      <c r="BX32" s="14"/>
      <c r="BY32" s="14"/>
      <c r="BZ32" s="14"/>
      <c r="CA32" s="14"/>
      <c r="CB32" s="14"/>
      <c r="CC32" s="14"/>
      <c r="CD32" s="16"/>
      <c r="CE32" s="14"/>
      <c r="CF32" s="14"/>
      <c r="CG32" s="14"/>
      <c r="CH32" s="14"/>
      <c r="CI32" s="14"/>
      <c r="CJ32" s="14"/>
      <c r="CK32" s="14"/>
      <c r="CL32" s="515"/>
    </row>
    <row r="33" spans="1:90" x14ac:dyDescent="0.2">
      <c r="A33" s="17" t="s">
        <v>256</v>
      </c>
      <c r="B33" s="505"/>
      <c r="C33" s="506"/>
      <c r="D33" s="506" t="s">
        <v>1590</v>
      </c>
      <c r="E33" s="506"/>
      <c r="F33" s="506"/>
      <c r="G33" s="506"/>
      <c r="H33" s="506"/>
      <c r="I33" s="506"/>
      <c r="J33" s="506"/>
      <c r="K33" s="507"/>
      <c r="L33" s="114"/>
      <c r="M33" s="112"/>
      <c r="N33" s="112"/>
      <c r="O33" s="112"/>
      <c r="P33" s="112"/>
      <c r="Q33" s="112"/>
      <c r="R33" s="112"/>
      <c r="S33" s="112"/>
      <c r="T33" s="112"/>
      <c r="U33" s="113"/>
      <c r="V33" s="114"/>
      <c r="W33" s="112"/>
      <c r="X33" s="112"/>
      <c r="Y33" s="112"/>
      <c r="Z33" s="112"/>
      <c r="AA33" s="112"/>
      <c r="AB33" s="112"/>
      <c r="AC33" s="112"/>
      <c r="AD33" s="112"/>
      <c r="AE33" s="112"/>
      <c r="AF33" s="114"/>
      <c r="AG33" s="112"/>
      <c r="AH33" s="112"/>
      <c r="AI33" s="112"/>
      <c r="AJ33" s="112"/>
      <c r="AK33" s="112"/>
      <c r="AL33" s="112"/>
      <c r="AM33" s="112"/>
      <c r="AN33" s="112"/>
      <c r="AO33" s="113"/>
      <c r="AP33" s="112"/>
      <c r="AQ33" s="112"/>
      <c r="AR33" s="112"/>
      <c r="AS33" s="112"/>
      <c r="AT33" s="112"/>
      <c r="AU33" s="112"/>
      <c r="AV33" s="112"/>
      <c r="AW33" s="112"/>
      <c r="AX33" s="112"/>
      <c r="AY33" s="113"/>
      <c r="AZ33" s="114"/>
      <c r="BA33" s="112"/>
      <c r="BB33" s="112"/>
      <c r="BC33" s="112"/>
      <c r="BD33" s="112"/>
      <c r="BE33" s="112"/>
      <c r="BF33" s="112"/>
      <c r="BG33" s="112"/>
      <c r="BH33" s="112"/>
      <c r="BI33" s="113"/>
      <c r="BJ33" s="114"/>
      <c r="BK33" s="112"/>
      <c r="BL33" s="112"/>
      <c r="BM33" s="112"/>
      <c r="BN33" s="112"/>
      <c r="BO33" s="112"/>
      <c r="BP33" s="112"/>
      <c r="BQ33" s="112"/>
      <c r="BR33" s="112"/>
      <c r="BS33" s="113"/>
      <c r="BT33" s="114"/>
      <c r="BU33" s="112"/>
      <c r="BV33" s="112"/>
      <c r="BW33" s="112"/>
      <c r="BX33" s="112"/>
      <c r="BY33" s="112"/>
      <c r="BZ33" s="112"/>
      <c r="CA33" s="112"/>
      <c r="CB33" s="112"/>
      <c r="CC33" s="112"/>
      <c r="CD33" s="114"/>
      <c r="CE33" s="112"/>
      <c r="CF33" s="112"/>
      <c r="CG33" s="112"/>
      <c r="CH33" s="112"/>
      <c r="CI33" s="112"/>
      <c r="CJ33" s="112"/>
      <c r="CK33" s="112"/>
      <c r="CL33" s="521"/>
    </row>
    <row r="34" spans="1:90" ht="12" thickBot="1" x14ac:dyDescent="0.25">
      <c r="A34" s="17" t="s">
        <v>116</v>
      </c>
      <c r="B34" s="508"/>
      <c r="C34" s="509"/>
      <c r="D34" s="509" t="s">
        <v>1590</v>
      </c>
      <c r="E34" s="509"/>
      <c r="F34" s="509"/>
      <c r="G34" s="509"/>
      <c r="H34" s="509"/>
      <c r="I34" s="509"/>
      <c r="J34" s="509"/>
      <c r="K34" s="510"/>
      <c r="L34" s="20"/>
      <c r="M34" s="18"/>
      <c r="N34" s="18"/>
      <c r="O34" s="18"/>
      <c r="P34" s="18"/>
      <c r="Q34" s="18"/>
      <c r="R34" s="18"/>
      <c r="S34" s="18"/>
      <c r="T34" s="18"/>
      <c r="U34" s="19"/>
      <c r="V34" s="20"/>
      <c r="W34" s="18"/>
      <c r="X34" s="18"/>
      <c r="Y34" s="18"/>
      <c r="Z34" s="18"/>
      <c r="AA34" s="18"/>
      <c r="AB34" s="18"/>
      <c r="AC34" s="18"/>
      <c r="AD34" s="18"/>
      <c r="AE34" s="18"/>
      <c r="AF34" s="20"/>
      <c r="AG34" s="18"/>
      <c r="AH34" s="18"/>
      <c r="AI34" s="18"/>
      <c r="AJ34" s="18"/>
      <c r="AK34" s="18"/>
      <c r="AL34" s="18"/>
      <c r="AM34" s="18"/>
      <c r="AN34" s="18"/>
      <c r="AO34" s="19"/>
      <c r="AP34" s="18"/>
      <c r="AQ34" s="18"/>
      <c r="AR34" s="18"/>
      <c r="AS34" s="18"/>
      <c r="AT34" s="18"/>
      <c r="AU34" s="18"/>
      <c r="AV34" s="18"/>
      <c r="AW34" s="18"/>
      <c r="AX34" s="18"/>
      <c r="AY34" s="19"/>
      <c r="AZ34" s="20"/>
      <c r="BA34" s="18"/>
      <c r="BB34" s="18"/>
      <c r="BC34" s="18"/>
      <c r="BD34" s="18"/>
      <c r="BE34" s="18"/>
      <c r="BF34" s="18"/>
      <c r="BG34" s="18"/>
      <c r="BH34" s="18"/>
      <c r="BI34" s="19"/>
      <c r="BJ34" s="20"/>
      <c r="BK34" s="18"/>
      <c r="BL34" s="18"/>
      <c r="BM34" s="18"/>
      <c r="BN34" s="18"/>
      <c r="BO34" s="18"/>
      <c r="BP34" s="18"/>
      <c r="BQ34" s="18"/>
      <c r="BR34" s="18"/>
      <c r="BS34" s="19"/>
      <c r="BT34" s="20"/>
      <c r="BU34" s="18"/>
      <c r="BV34" s="18"/>
      <c r="BW34" s="18"/>
      <c r="BX34" s="18"/>
      <c r="BY34" s="18"/>
      <c r="BZ34" s="18"/>
      <c r="CA34" s="18"/>
      <c r="CB34" s="18"/>
      <c r="CC34" s="18"/>
      <c r="CD34" s="20"/>
      <c r="CE34" s="18"/>
      <c r="CF34" s="18"/>
      <c r="CG34" s="18"/>
      <c r="CH34" s="18"/>
      <c r="CI34" s="18"/>
      <c r="CJ34" s="18"/>
      <c r="CK34" s="18"/>
      <c r="CL34" s="522"/>
    </row>
    <row r="36" spans="1:90" ht="16.5" x14ac:dyDescent="0.2">
      <c r="A36" s="1" t="s">
        <v>24</v>
      </c>
      <c r="B36" s="11">
        <v>0</v>
      </c>
      <c r="C36" s="11">
        <v>10</v>
      </c>
      <c r="D36" s="11">
        <v>20</v>
      </c>
      <c r="E36" s="11">
        <v>30</v>
      </c>
      <c r="F36" s="11">
        <v>40</v>
      </c>
      <c r="G36" s="11">
        <v>50</v>
      </c>
      <c r="H36" s="11">
        <v>60</v>
      </c>
      <c r="I36" s="11">
        <v>70</v>
      </c>
      <c r="J36" s="11">
        <v>80</v>
      </c>
      <c r="K36" s="11">
        <v>90</v>
      </c>
      <c r="L36" s="11">
        <v>100</v>
      </c>
      <c r="M36" s="11">
        <v>110</v>
      </c>
      <c r="N36" s="11">
        <v>120</v>
      </c>
      <c r="O36" s="11">
        <v>130</v>
      </c>
      <c r="P36" s="11">
        <v>140</v>
      </c>
      <c r="Q36" s="11">
        <v>150</v>
      </c>
      <c r="R36" s="11">
        <v>160</v>
      </c>
      <c r="S36" s="11">
        <v>170</v>
      </c>
      <c r="T36" s="11">
        <v>180</v>
      </c>
      <c r="U36" s="11">
        <v>190</v>
      </c>
      <c r="V36" s="11">
        <v>200</v>
      </c>
      <c r="W36" s="11">
        <v>210</v>
      </c>
      <c r="X36" s="11">
        <v>220</v>
      </c>
      <c r="Y36" s="11">
        <v>230</v>
      </c>
      <c r="Z36" s="11">
        <v>240</v>
      </c>
      <c r="AA36" s="11">
        <v>250</v>
      </c>
      <c r="AB36" s="11">
        <v>260</v>
      </c>
      <c r="AC36" s="11">
        <v>270</v>
      </c>
      <c r="AD36" s="11">
        <v>280</v>
      </c>
      <c r="AE36" s="11">
        <v>290</v>
      </c>
      <c r="AF36" s="11">
        <v>300</v>
      </c>
      <c r="AG36" s="11">
        <v>310</v>
      </c>
      <c r="AH36" s="11">
        <v>320</v>
      </c>
      <c r="AI36" s="11">
        <v>330</v>
      </c>
      <c r="AJ36" s="11">
        <v>340</v>
      </c>
      <c r="AK36" s="11">
        <v>350</v>
      </c>
      <c r="AL36" s="11">
        <v>360</v>
      </c>
      <c r="AM36" s="11">
        <v>370</v>
      </c>
      <c r="AN36" s="11">
        <v>380</v>
      </c>
      <c r="AO36" s="11">
        <v>390</v>
      </c>
      <c r="AP36" s="11">
        <v>400</v>
      </c>
      <c r="AQ36" s="11">
        <v>410</v>
      </c>
      <c r="AR36" s="11">
        <v>420</v>
      </c>
      <c r="AS36" s="11">
        <v>430</v>
      </c>
      <c r="AT36" s="11">
        <v>440</v>
      </c>
      <c r="AU36" s="11">
        <v>450</v>
      </c>
      <c r="AV36" s="11">
        <v>460</v>
      </c>
      <c r="AW36" s="11">
        <v>470</v>
      </c>
      <c r="AX36" s="11">
        <v>480</v>
      </c>
      <c r="AY36" s="11">
        <v>490</v>
      </c>
      <c r="AZ36" s="11">
        <v>500</v>
      </c>
      <c r="BA36" s="11">
        <v>510</v>
      </c>
      <c r="BB36" s="11">
        <v>520</v>
      </c>
      <c r="BC36" s="11">
        <v>530</v>
      </c>
      <c r="BD36" s="11">
        <v>540</v>
      </c>
      <c r="BE36" s="11">
        <v>550</v>
      </c>
      <c r="BF36" s="11">
        <v>560</v>
      </c>
      <c r="BG36" s="11">
        <v>570</v>
      </c>
      <c r="BH36" s="11">
        <v>580</v>
      </c>
      <c r="BI36" s="11">
        <v>590</v>
      </c>
      <c r="BJ36" s="11">
        <v>600</v>
      </c>
      <c r="BK36" s="11">
        <v>610</v>
      </c>
      <c r="BL36" s="11">
        <v>620</v>
      </c>
      <c r="BM36" s="11">
        <v>630</v>
      </c>
      <c r="BN36" s="11">
        <v>640</v>
      </c>
      <c r="BO36" s="11">
        <v>650</v>
      </c>
      <c r="BP36" s="11">
        <v>660</v>
      </c>
      <c r="BQ36" s="11">
        <v>670</v>
      </c>
      <c r="BR36" s="11">
        <v>680</v>
      </c>
      <c r="BS36" s="11">
        <v>690</v>
      </c>
      <c r="BT36" s="11">
        <v>700</v>
      </c>
      <c r="BU36" s="11">
        <v>710</v>
      </c>
      <c r="BV36" s="11">
        <v>720</v>
      </c>
      <c r="BW36" s="11">
        <v>730</v>
      </c>
      <c r="BX36" s="11">
        <v>740</v>
      </c>
      <c r="BY36" s="11">
        <v>750</v>
      </c>
      <c r="BZ36" s="11">
        <v>760</v>
      </c>
      <c r="CA36" s="11">
        <v>770</v>
      </c>
      <c r="CB36" s="11">
        <v>780</v>
      </c>
      <c r="CC36" s="11">
        <v>790</v>
      </c>
      <c r="CD36" s="11">
        <v>800</v>
      </c>
      <c r="CE36" s="11">
        <v>810</v>
      </c>
      <c r="CF36" s="11">
        <v>820</v>
      </c>
      <c r="CG36" s="11">
        <v>830</v>
      </c>
      <c r="CH36" s="11">
        <v>840</v>
      </c>
      <c r="CI36" s="11">
        <v>850</v>
      </c>
      <c r="CJ36" s="11">
        <v>860</v>
      </c>
      <c r="CK36" s="11">
        <v>870</v>
      </c>
      <c r="CL36" s="11">
        <v>880</v>
      </c>
    </row>
    <row r="37" spans="1:90" ht="20.25" x14ac:dyDescent="0.2">
      <c r="A37" s="1" t="s">
        <v>57</v>
      </c>
      <c r="B37" s="11">
        <f>B36+3552</f>
        <v>3552</v>
      </c>
      <c r="C37" s="11">
        <f t="shared" ref="C37:BN37" si="2">C36+3552</f>
        <v>3562</v>
      </c>
      <c r="D37" s="11">
        <f t="shared" si="2"/>
        <v>3572</v>
      </c>
      <c r="E37" s="11">
        <f t="shared" si="2"/>
        <v>3582</v>
      </c>
      <c r="F37" s="11">
        <f t="shared" si="2"/>
        <v>3592</v>
      </c>
      <c r="G37" s="11">
        <f t="shared" si="2"/>
        <v>3602</v>
      </c>
      <c r="H37" s="11">
        <f t="shared" si="2"/>
        <v>3612</v>
      </c>
      <c r="I37" s="11">
        <f t="shared" si="2"/>
        <v>3622</v>
      </c>
      <c r="J37" s="11">
        <f t="shared" si="2"/>
        <v>3632</v>
      </c>
      <c r="K37" s="11">
        <f t="shared" si="2"/>
        <v>3642</v>
      </c>
      <c r="L37" s="11">
        <f t="shared" si="2"/>
        <v>3652</v>
      </c>
      <c r="M37" s="11">
        <f t="shared" si="2"/>
        <v>3662</v>
      </c>
      <c r="N37" s="11">
        <f t="shared" si="2"/>
        <v>3672</v>
      </c>
      <c r="O37" s="11">
        <f t="shared" si="2"/>
        <v>3682</v>
      </c>
      <c r="P37" s="11">
        <f t="shared" si="2"/>
        <v>3692</v>
      </c>
      <c r="Q37" s="11">
        <f t="shared" si="2"/>
        <v>3702</v>
      </c>
      <c r="R37" s="11">
        <f t="shared" si="2"/>
        <v>3712</v>
      </c>
      <c r="S37" s="11">
        <f t="shared" si="2"/>
        <v>3722</v>
      </c>
      <c r="T37" s="11">
        <f t="shared" si="2"/>
        <v>3732</v>
      </c>
      <c r="U37" s="11">
        <f t="shared" si="2"/>
        <v>3742</v>
      </c>
      <c r="V37" s="11">
        <f t="shared" si="2"/>
        <v>3752</v>
      </c>
      <c r="W37" s="11">
        <f t="shared" si="2"/>
        <v>3762</v>
      </c>
      <c r="X37" s="11">
        <f t="shared" si="2"/>
        <v>3772</v>
      </c>
      <c r="Y37" s="11">
        <f t="shared" si="2"/>
        <v>3782</v>
      </c>
      <c r="Z37" s="11">
        <f t="shared" si="2"/>
        <v>3792</v>
      </c>
      <c r="AA37" s="11">
        <f t="shared" si="2"/>
        <v>3802</v>
      </c>
      <c r="AB37" s="11">
        <f t="shared" si="2"/>
        <v>3812</v>
      </c>
      <c r="AC37" s="11">
        <f t="shared" si="2"/>
        <v>3822</v>
      </c>
      <c r="AD37" s="11">
        <f t="shared" si="2"/>
        <v>3832</v>
      </c>
      <c r="AE37" s="11">
        <f t="shared" si="2"/>
        <v>3842</v>
      </c>
      <c r="AF37" s="11">
        <f t="shared" si="2"/>
        <v>3852</v>
      </c>
      <c r="AG37" s="11">
        <f t="shared" si="2"/>
        <v>3862</v>
      </c>
      <c r="AH37" s="11">
        <f t="shared" si="2"/>
        <v>3872</v>
      </c>
      <c r="AI37" s="11">
        <f t="shared" si="2"/>
        <v>3882</v>
      </c>
      <c r="AJ37" s="11">
        <f t="shared" si="2"/>
        <v>3892</v>
      </c>
      <c r="AK37" s="11">
        <f t="shared" si="2"/>
        <v>3902</v>
      </c>
      <c r="AL37" s="11">
        <f t="shared" si="2"/>
        <v>3912</v>
      </c>
      <c r="AM37" s="11">
        <f t="shared" si="2"/>
        <v>3922</v>
      </c>
      <c r="AN37" s="11">
        <f t="shared" si="2"/>
        <v>3932</v>
      </c>
      <c r="AO37" s="11">
        <f t="shared" si="2"/>
        <v>3942</v>
      </c>
      <c r="AP37" s="11">
        <f t="shared" si="2"/>
        <v>3952</v>
      </c>
      <c r="AQ37" s="11">
        <f t="shared" si="2"/>
        <v>3962</v>
      </c>
      <c r="AR37" s="11">
        <f t="shared" si="2"/>
        <v>3972</v>
      </c>
      <c r="AS37" s="11">
        <f t="shared" si="2"/>
        <v>3982</v>
      </c>
      <c r="AT37" s="11">
        <f t="shared" si="2"/>
        <v>3992</v>
      </c>
      <c r="AU37" s="11">
        <f t="shared" si="2"/>
        <v>4002</v>
      </c>
      <c r="AV37" s="11">
        <f t="shared" si="2"/>
        <v>4012</v>
      </c>
      <c r="AW37" s="11">
        <f t="shared" si="2"/>
        <v>4022</v>
      </c>
      <c r="AX37" s="11">
        <f t="shared" si="2"/>
        <v>4032</v>
      </c>
      <c r="AY37" s="11">
        <f t="shared" si="2"/>
        <v>4042</v>
      </c>
      <c r="AZ37" s="11">
        <f t="shared" si="2"/>
        <v>4052</v>
      </c>
      <c r="BA37" s="11">
        <f t="shared" si="2"/>
        <v>4062</v>
      </c>
      <c r="BB37" s="11">
        <f t="shared" si="2"/>
        <v>4072</v>
      </c>
      <c r="BC37" s="11">
        <f t="shared" si="2"/>
        <v>4082</v>
      </c>
      <c r="BD37" s="11">
        <f t="shared" si="2"/>
        <v>4092</v>
      </c>
      <c r="BE37" s="11">
        <f t="shared" si="2"/>
        <v>4102</v>
      </c>
      <c r="BF37" s="11">
        <f t="shared" si="2"/>
        <v>4112</v>
      </c>
      <c r="BG37" s="11">
        <f t="shared" si="2"/>
        <v>4122</v>
      </c>
      <c r="BH37" s="11">
        <f t="shared" si="2"/>
        <v>4132</v>
      </c>
      <c r="BI37" s="11">
        <f t="shared" si="2"/>
        <v>4142</v>
      </c>
      <c r="BJ37" s="11">
        <f t="shared" si="2"/>
        <v>4152</v>
      </c>
      <c r="BK37" s="11">
        <f t="shared" si="2"/>
        <v>4162</v>
      </c>
      <c r="BL37" s="11">
        <f t="shared" si="2"/>
        <v>4172</v>
      </c>
      <c r="BM37" s="11">
        <f t="shared" si="2"/>
        <v>4182</v>
      </c>
      <c r="BN37" s="11">
        <f t="shared" si="2"/>
        <v>4192</v>
      </c>
      <c r="BO37" s="11">
        <f t="shared" ref="BO37:CL37" si="3">BO36+3552</f>
        <v>4202</v>
      </c>
      <c r="BP37" s="11">
        <f t="shared" si="3"/>
        <v>4212</v>
      </c>
      <c r="BQ37" s="11">
        <f t="shared" si="3"/>
        <v>4222</v>
      </c>
      <c r="BR37" s="11">
        <f t="shared" si="3"/>
        <v>4232</v>
      </c>
      <c r="BS37" s="11">
        <f t="shared" si="3"/>
        <v>4242</v>
      </c>
      <c r="BT37" s="11">
        <f t="shared" si="3"/>
        <v>4252</v>
      </c>
      <c r="BU37" s="11">
        <f t="shared" si="3"/>
        <v>4262</v>
      </c>
      <c r="BV37" s="11">
        <f t="shared" si="3"/>
        <v>4272</v>
      </c>
      <c r="BW37" s="11">
        <f t="shared" si="3"/>
        <v>4282</v>
      </c>
      <c r="BX37" s="11">
        <f t="shared" si="3"/>
        <v>4292</v>
      </c>
      <c r="BY37" s="11">
        <f t="shared" si="3"/>
        <v>4302</v>
      </c>
      <c r="BZ37" s="11">
        <f t="shared" si="3"/>
        <v>4312</v>
      </c>
      <c r="CA37" s="11">
        <f t="shared" si="3"/>
        <v>4322</v>
      </c>
      <c r="CB37" s="11">
        <f t="shared" si="3"/>
        <v>4332</v>
      </c>
      <c r="CC37" s="11">
        <f t="shared" si="3"/>
        <v>4342</v>
      </c>
      <c r="CD37" s="11">
        <f t="shared" si="3"/>
        <v>4352</v>
      </c>
      <c r="CE37" s="11">
        <f t="shared" si="3"/>
        <v>4362</v>
      </c>
      <c r="CF37" s="11">
        <f t="shared" si="3"/>
        <v>4372</v>
      </c>
      <c r="CG37" s="11">
        <f t="shared" si="3"/>
        <v>4382</v>
      </c>
      <c r="CH37" s="11">
        <f t="shared" si="3"/>
        <v>4392</v>
      </c>
      <c r="CI37" s="11">
        <f t="shared" si="3"/>
        <v>4402</v>
      </c>
      <c r="CJ37" s="11">
        <f t="shared" si="3"/>
        <v>4412</v>
      </c>
      <c r="CK37" s="11">
        <f t="shared" si="3"/>
        <v>4422</v>
      </c>
      <c r="CL37" s="11">
        <f t="shared" si="3"/>
        <v>4432</v>
      </c>
    </row>
    <row r="38" spans="1:90" ht="20.25" x14ac:dyDescent="0.2">
      <c r="A38" s="1" t="s">
        <v>25</v>
      </c>
      <c r="B38" s="11">
        <f>'WA4'!$AY$37-B37</f>
        <v>6706</v>
      </c>
      <c r="C38" s="11">
        <f>'WA4'!$AY$37-C37</f>
        <v>6696</v>
      </c>
      <c r="D38" s="11">
        <f>'WA4'!$AY$37-D37</f>
        <v>6686</v>
      </c>
      <c r="E38" s="11">
        <f>'WA4'!$AY$37-E37</f>
        <v>6676</v>
      </c>
      <c r="F38" s="11">
        <f>'WA4'!$AY$37-F37</f>
        <v>6666</v>
      </c>
      <c r="G38" s="11">
        <f>'WA4'!$AY$37-G37</f>
        <v>6656</v>
      </c>
      <c r="H38" s="11">
        <f>'WA4'!$AY$37-H37</f>
        <v>6646</v>
      </c>
      <c r="I38" s="11">
        <f>'WA4'!$AY$37-I37</f>
        <v>6636</v>
      </c>
      <c r="J38" s="11">
        <f>'WA4'!$AY$37-J37</f>
        <v>6626</v>
      </c>
      <c r="K38" s="11">
        <f>'WA4'!$AY$37-K37</f>
        <v>6616</v>
      </c>
      <c r="L38" s="11">
        <f>'WA4'!$AY$37-L37</f>
        <v>6606</v>
      </c>
      <c r="M38" s="11">
        <f>'WA4'!$AY$37-M37</f>
        <v>6596</v>
      </c>
      <c r="N38" s="11">
        <f>'WA4'!$AY$37-N37</f>
        <v>6586</v>
      </c>
      <c r="O38" s="11">
        <f>'WA4'!$AY$37-O37</f>
        <v>6576</v>
      </c>
      <c r="P38" s="11">
        <f>'WA4'!$AY$37-P37</f>
        <v>6566</v>
      </c>
      <c r="Q38" s="11">
        <f>'WA4'!$AY$37-Q37</f>
        <v>6556</v>
      </c>
      <c r="R38" s="11">
        <f>'WA4'!$AY$37-R37</f>
        <v>6546</v>
      </c>
      <c r="S38" s="11">
        <f>'WA4'!$AY$37-S37</f>
        <v>6536</v>
      </c>
      <c r="T38" s="11">
        <f>'WA4'!$AY$37-T37</f>
        <v>6526</v>
      </c>
      <c r="U38" s="11">
        <f>'WA4'!$AY$37-U37</f>
        <v>6516</v>
      </c>
      <c r="V38" s="11">
        <f>'WA4'!$AY$37-V37</f>
        <v>6506</v>
      </c>
      <c r="W38" s="11">
        <f>'WA4'!$AY$37-W37</f>
        <v>6496</v>
      </c>
      <c r="X38" s="11">
        <f>'WA4'!$AY$37-X37</f>
        <v>6486</v>
      </c>
      <c r="Y38" s="11">
        <f>'WA4'!$AY$37-Y37</f>
        <v>6476</v>
      </c>
      <c r="Z38" s="11">
        <f>'WA4'!$AY$37-Z37</f>
        <v>6466</v>
      </c>
      <c r="AA38" s="11">
        <f>'WA4'!$AY$37-AA37</f>
        <v>6456</v>
      </c>
      <c r="AB38" s="11">
        <f>'WA4'!$AY$37-AB37</f>
        <v>6446</v>
      </c>
      <c r="AC38" s="11">
        <f>'WA4'!$AY$37-AC37</f>
        <v>6436</v>
      </c>
      <c r="AD38" s="11">
        <f>'WA4'!$AY$37-AD37</f>
        <v>6426</v>
      </c>
      <c r="AE38" s="11">
        <f>'WA4'!$AY$37-AE37</f>
        <v>6416</v>
      </c>
      <c r="AF38" s="11">
        <f>'WA4'!$AY$37-AF37</f>
        <v>6406</v>
      </c>
      <c r="AG38" s="11">
        <f>'WA4'!$AY$37-AG37</f>
        <v>6396</v>
      </c>
      <c r="AH38" s="11">
        <f>'WA4'!$AY$37-AH37</f>
        <v>6386</v>
      </c>
      <c r="AI38" s="11">
        <f>'WA4'!$AY$37-AI37</f>
        <v>6376</v>
      </c>
      <c r="AJ38" s="11">
        <f>'WA4'!$AY$37-AJ37</f>
        <v>6366</v>
      </c>
      <c r="AK38" s="11">
        <f>'WA4'!$AY$37-AK37</f>
        <v>6356</v>
      </c>
      <c r="AL38" s="11">
        <f>'WA4'!$AY$37-AL37</f>
        <v>6346</v>
      </c>
      <c r="AM38" s="11">
        <f>'WA4'!$AY$37-AM37</f>
        <v>6336</v>
      </c>
      <c r="AN38" s="11">
        <f>'WA4'!$AY$37-AN37</f>
        <v>6326</v>
      </c>
      <c r="AO38" s="11">
        <f>'WA4'!$AY$37-AO37</f>
        <v>6316</v>
      </c>
      <c r="AP38" s="11">
        <f>'WA4'!$AY$37-AP37</f>
        <v>6306</v>
      </c>
      <c r="AQ38" s="11">
        <f>'WA4'!$AY$37-AQ37</f>
        <v>6296</v>
      </c>
      <c r="AR38" s="11">
        <f>'WA4'!$AY$37-AR37</f>
        <v>6286</v>
      </c>
      <c r="AS38" s="11">
        <f>'WA4'!$AY$37-AS37</f>
        <v>6276</v>
      </c>
      <c r="AT38" s="11">
        <f>'WA4'!$AY$37-AT37</f>
        <v>6266</v>
      </c>
      <c r="AU38" s="11">
        <f>'WA4'!$AY$37-AU37</f>
        <v>6256</v>
      </c>
      <c r="AV38" s="11">
        <f>'WA4'!$AY$37-AV37</f>
        <v>6246</v>
      </c>
      <c r="AW38" s="11">
        <f>'WA4'!$AY$37-AW37</f>
        <v>6236</v>
      </c>
      <c r="AX38" s="11">
        <f>'WA4'!$AY$37-AX37</f>
        <v>6226</v>
      </c>
      <c r="AY38" s="11">
        <f>'WA4'!$AY$37-AY37</f>
        <v>6216</v>
      </c>
      <c r="AZ38" s="11">
        <f>'WA4'!$AY$37-AZ37</f>
        <v>6206</v>
      </c>
      <c r="BA38" s="11">
        <f>'WA4'!$AY$37-BA37</f>
        <v>6196</v>
      </c>
      <c r="BB38" s="11">
        <f>'WA4'!$AY$37-BB37</f>
        <v>6186</v>
      </c>
      <c r="BC38" s="11">
        <f>'WA4'!$AY$37-BC37</f>
        <v>6176</v>
      </c>
      <c r="BD38" s="11">
        <f>'WA4'!$AY$37-BD37</f>
        <v>6166</v>
      </c>
      <c r="BE38" s="11">
        <f>'WA4'!$AY$37-BE37</f>
        <v>6156</v>
      </c>
      <c r="BF38" s="11">
        <f>'WA4'!$AY$37-BF37</f>
        <v>6146</v>
      </c>
      <c r="BG38" s="11">
        <f>'WA4'!$AY$37-BG37</f>
        <v>6136</v>
      </c>
      <c r="BH38" s="11">
        <f>'WA4'!$AY$37-BH37</f>
        <v>6126</v>
      </c>
      <c r="BI38" s="11">
        <f>'WA4'!$AY$37-BI37</f>
        <v>6116</v>
      </c>
      <c r="BJ38" s="11">
        <f>'WA4'!$AY$37-BJ37</f>
        <v>6106</v>
      </c>
      <c r="BK38" s="11">
        <f>'WA4'!$AY$37-BK37</f>
        <v>6096</v>
      </c>
      <c r="BL38" s="11">
        <f>'WA4'!$AY$37-BL37</f>
        <v>6086</v>
      </c>
      <c r="BM38" s="11">
        <f>'WA4'!$AY$37-BM37</f>
        <v>6076</v>
      </c>
      <c r="BN38" s="11">
        <f>'WA4'!$AY$37-BN37</f>
        <v>6066</v>
      </c>
      <c r="BO38" s="11">
        <f>'WA4'!$AY$37-BO37</f>
        <v>6056</v>
      </c>
      <c r="BP38" s="11">
        <f>'WA4'!$AY$37-BP37</f>
        <v>6046</v>
      </c>
      <c r="BQ38" s="11">
        <f>'WA4'!$AY$37-BQ37</f>
        <v>6036</v>
      </c>
      <c r="BR38" s="11">
        <f>'WA4'!$AY$37-BR37</f>
        <v>6026</v>
      </c>
      <c r="BS38" s="11">
        <f>'WA4'!$AY$37-BS37</f>
        <v>6016</v>
      </c>
      <c r="BT38" s="11">
        <f>'WA4'!$AY$37-BT37</f>
        <v>6006</v>
      </c>
      <c r="BU38" s="11">
        <f>'WA4'!$AY$37-BU37</f>
        <v>5996</v>
      </c>
      <c r="BV38" s="11">
        <f>'WA4'!$AY$37-BV37</f>
        <v>5986</v>
      </c>
      <c r="BW38" s="11">
        <f>'WA4'!$AY$37-BW37</f>
        <v>5976</v>
      </c>
      <c r="BX38" s="11">
        <f>'WA4'!$AY$37-BX37</f>
        <v>5966</v>
      </c>
      <c r="BY38" s="11">
        <f>'WA4'!$AY$37-BY37</f>
        <v>5956</v>
      </c>
      <c r="BZ38" s="11">
        <f>'WA4'!$AY$37-BZ37</f>
        <v>5946</v>
      </c>
      <c r="CA38" s="11">
        <f>'WA4'!$AY$37-CA37</f>
        <v>5936</v>
      </c>
      <c r="CB38" s="11">
        <f>'WA4'!$AY$37-CB37</f>
        <v>5926</v>
      </c>
      <c r="CC38" s="11">
        <f>'WA4'!$AY$37-CC37</f>
        <v>5916</v>
      </c>
      <c r="CD38" s="11">
        <f>'WA4'!$AY$37-CD37</f>
        <v>5906</v>
      </c>
      <c r="CE38" s="11">
        <f>'WA4'!$AY$37-CE37</f>
        <v>5896</v>
      </c>
      <c r="CF38" s="11">
        <f>'WA4'!$AY$37-CF37</f>
        <v>5886</v>
      </c>
      <c r="CG38" s="11">
        <f>'WA4'!$AY$37-CG37</f>
        <v>5876</v>
      </c>
      <c r="CH38" s="11">
        <f>'WA4'!$AY$37-CH37</f>
        <v>5866</v>
      </c>
      <c r="CI38" s="11">
        <f>'WA4'!$AY$37-CI37</f>
        <v>5856</v>
      </c>
      <c r="CJ38" s="11">
        <f>'WA4'!$AY$37-CJ37</f>
        <v>5846</v>
      </c>
      <c r="CK38" s="11">
        <f>'WA4'!$AY$37-CK37</f>
        <v>5836</v>
      </c>
      <c r="CL38" s="11">
        <f>'WA4'!$AY$37-CL37</f>
        <v>5826</v>
      </c>
    </row>
    <row r="39" spans="1:90" x14ac:dyDescent="0.2">
      <c r="B39" s="133" t="s">
        <v>129</v>
      </c>
      <c r="BC39" s="28"/>
    </row>
    <row r="40" spans="1:90" s="175" customFormat="1" x14ac:dyDescent="0.2">
      <c r="A40" s="178" t="s">
        <v>6</v>
      </c>
      <c r="B40" s="175" t="s">
        <v>1591</v>
      </c>
    </row>
    <row r="41" spans="1:90" s="176" customFormat="1" x14ac:dyDescent="0.2">
      <c r="A41" s="173"/>
      <c r="F41" s="176" t="s">
        <v>2441</v>
      </c>
    </row>
    <row r="42" spans="1:90" s="176" customFormat="1" x14ac:dyDescent="0.2">
      <c r="A42" s="173"/>
      <c r="H42" s="176" t="s">
        <v>2443</v>
      </c>
    </row>
    <row r="43" spans="1:90" s="176" customFormat="1" x14ac:dyDescent="0.2">
      <c r="A43" s="173"/>
      <c r="H43" s="176" t="s">
        <v>2444</v>
      </c>
    </row>
    <row r="44" spans="1:90" s="176" customFormat="1" x14ac:dyDescent="0.2">
      <c r="A44" s="173"/>
      <c r="L44" s="176" t="s">
        <v>1592</v>
      </c>
    </row>
    <row r="45" spans="1:90" s="176" customFormat="1" x14ac:dyDescent="0.2">
      <c r="A45" s="173"/>
      <c r="L45" s="176" t="s">
        <v>1593</v>
      </c>
    </row>
    <row r="46" spans="1:90" s="176" customFormat="1" x14ac:dyDescent="0.2">
      <c r="S46" s="176" t="s">
        <v>2439</v>
      </c>
    </row>
    <row r="47" spans="1:90" s="176" customFormat="1" x14ac:dyDescent="0.2">
      <c r="AB47" s="176" t="s">
        <v>2438</v>
      </c>
    </row>
    <row r="48" spans="1:90" s="176" customFormat="1" x14ac:dyDescent="0.2">
      <c r="AH48" s="176" t="s">
        <v>2440</v>
      </c>
    </row>
    <row r="49" spans="1:88" s="176" customFormat="1" x14ac:dyDescent="0.2">
      <c r="AM49" s="176" t="s">
        <v>1019</v>
      </c>
    </row>
    <row r="50" spans="1:88" s="176" customFormat="1" x14ac:dyDescent="0.2">
      <c r="AQ50" s="176" t="s">
        <v>2448</v>
      </c>
    </row>
    <row r="51" spans="1:88" s="176" customFormat="1" x14ac:dyDescent="0.2">
      <c r="AW51" s="176" t="s">
        <v>2449</v>
      </c>
    </row>
    <row r="52" spans="1:88" s="176" customFormat="1" x14ac:dyDescent="0.2">
      <c r="AZ52" s="176" t="s">
        <v>3280</v>
      </c>
    </row>
    <row r="53" spans="1:88" s="176" customFormat="1" x14ac:dyDescent="0.2"/>
    <row r="54" spans="1:88" s="176" customFormat="1" x14ac:dyDescent="0.2">
      <c r="BA54" s="176" t="s">
        <v>2450</v>
      </c>
    </row>
    <row r="55" spans="1:88" s="176" customFormat="1" x14ac:dyDescent="0.2">
      <c r="A55" s="173"/>
      <c r="BD55" s="176" t="s">
        <v>1020</v>
      </c>
    </row>
    <row r="56" spans="1:88" s="176" customFormat="1" x14ac:dyDescent="0.2">
      <c r="BG56" s="176" t="s">
        <v>2451</v>
      </c>
    </row>
    <row r="57" spans="1:88" s="176" customFormat="1" x14ac:dyDescent="0.2">
      <c r="BI57" s="176" t="s">
        <v>2452</v>
      </c>
    </row>
    <row r="58" spans="1:88" s="176" customFormat="1" x14ac:dyDescent="0.2">
      <c r="BL58" s="176" t="s">
        <v>2453</v>
      </c>
    </row>
    <row r="59" spans="1:88" s="176" customFormat="1" x14ac:dyDescent="0.2">
      <c r="BO59" s="176" t="s">
        <v>2454</v>
      </c>
    </row>
    <row r="60" spans="1:88" s="176" customFormat="1" x14ac:dyDescent="0.2">
      <c r="BQ60" s="176" t="s">
        <v>2455</v>
      </c>
    </row>
    <row r="61" spans="1:88" s="176" customFormat="1" x14ac:dyDescent="0.2">
      <c r="BT61" s="176" t="s">
        <v>2456</v>
      </c>
    </row>
    <row r="62" spans="1:88" s="176" customFormat="1" x14ac:dyDescent="0.2">
      <c r="BV62" s="176" t="s">
        <v>2457</v>
      </c>
    </row>
    <row r="63" spans="1:88" s="176" customFormat="1" x14ac:dyDescent="0.2">
      <c r="BZ63" s="176" t="s">
        <v>2458</v>
      </c>
    </row>
    <row r="64" spans="1:88" s="176" customFormat="1" x14ac:dyDescent="0.2">
      <c r="CJ64" s="176" t="s">
        <v>1567</v>
      </c>
    </row>
    <row r="65" spans="1:90" s="176" customFormat="1" x14ac:dyDescent="0.2"/>
    <row r="66" spans="1:90" s="176" customFormat="1" x14ac:dyDescent="0.2">
      <c r="CL66" s="176" t="s">
        <v>1778</v>
      </c>
    </row>
    <row r="67" spans="1:90" s="176" customFormat="1" x14ac:dyDescent="0.2"/>
    <row r="68" spans="1:90" s="176" customFormat="1" x14ac:dyDescent="0.2"/>
    <row r="69" spans="1:90" s="177" customFormat="1" x14ac:dyDescent="0.2">
      <c r="A69" s="173"/>
    </row>
    <row r="70" spans="1:90" s="141" customFormat="1" x14ac:dyDescent="0.2">
      <c r="A70" s="156" t="s">
        <v>879</v>
      </c>
      <c r="B70" s="141" t="s">
        <v>1591</v>
      </c>
    </row>
    <row r="71" spans="1:90" x14ac:dyDescent="0.2">
      <c r="A71" s="3" t="s">
        <v>899</v>
      </c>
      <c r="L71" s="1" t="s">
        <v>1592</v>
      </c>
    </row>
    <row r="72" spans="1:90" x14ac:dyDescent="0.2">
      <c r="A72" s="3"/>
      <c r="L72" s="1" t="s">
        <v>1593</v>
      </c>
    </row>
    <row r="73" spans="1:90" x14ac:dyDescent="0.2">
      <c r="A73" s="3"/>
      <c r="AN73" s="1" t="s">
        <v>2544</v>
      </c>
    </row>
    <row r="74" spans="1:90" x14ac:dyDescent="0.2">
      <c r="A74" s="3"/>
      <c r="AQ74" s="1" t="s">
        <v>2538</v>
      </c>
    </row>
    <row r="75" spans="1:90" x14ac:dyDescent="0.2">
      <c r="A75" s="3"/>
      <c r="AQ75" s="1" t="s">
        <v>2539</v>
      </c>
    </row>
    <row r="76" spans="1:90" s="142" customFormat="1" x14ac:dyDescent="0.2">
      <c r="A76" s="155"/>
    </row>
    <row r="77" spans="1:90" x14ac:dyDescent="0.2">
      <c r="A77" s="156" t="s">
        <v>136</v>
      </c>
      <c r="B77" s="1" t="s">
        <v>1591</v>
      </c>
    </row>
    <row r="78" spans="1:90" x14ac:dyDescent="0.2">
      <c r="A78" s="3"/>
      <c r="L78" s="1" t="s">
        <v>1592</v>
      </c>
    </row>
    <row r="79" spans="1:90" x14ac:dyDescent="0.2">
      <c r="A79" s="3"/>
      <c r="L79" s="1" t="s">
        <v>1593</v>
      </c>
    </row>
    <row r="80" spans="1:90" x14ac:dyDescent="0.2">
      <c r="A80" s="3"/>
      <c r="AA80" s="1" t="s">
        <v>2503</v>
      </c>
    </row>
    <row r="81" spans="1:60" x14ac:dyDescent="0.2">
      <c r="A81" s="3"/>
      <c r="AN81" s="1" t="s">
        <v>2544</v>
      </c>
    </row>
    <row r="82" spans="1:60" x14ac:dyDescent="0.2">
      <c r="A82" s="3"/>
      <c r="AQ82" s="1" t="s">
        <v>2538</v>
      </c>
    </row>
    <row r="83" spans="1:60" x14ac:dyDescent="0.2">
      <c r="A83" s="3"/>
    </row>
    <row r="84" spans="1:60" x14ac:dyDescent="0.2">
      <c r="A84" s="3"/>
      <c r="BD84" s="1" t="s">
        <v>3039</v>
      </c>
    </row>
    <row r="85" spans="1:60" x14ac:dyDescent="0.2">
      <c r="A85" s="3"/>
    </row>
    <row r="86" spans="1:60" s="142" customFormat="1" x14ac:dyDescent="0.2">
      <c r="A86" s="3"/>
    </row>
    <row r="87" spans="1:60" x14ac:dyDescent="0.2">
      <c r="A87" s="156" t="s">
        <v>0</v>
      </c>
      <c r="B87" s="1" t="s">
        <v>1591</v>
      </c>
    </row>
    <row r="88" spans="1:60" x14ac:dyDescent="0.2">
      <c r="A88" s="3"/>
      <c r="L88" s="1" t="s">
        <v>1592</v>
      </c>
    </row>
    <row r="89" spans="1:60" x14ac:dyDescent="0.2">
      <c r="A89" s="3"/>
      <c r="L89" s="1" t="s">
        <v>1593</v>
      </c>
    </row>
    <row r="90" spans="1:60" x14ac:dyDescent="0.2">
      <c r="A90" s="3"/>
      <c r="Q90" s="1" t="s">
        <v>2445</v>
      </c>
    </row>
    <row r="91" spans="1:60" x14ac:dyDescent="0.2">
      <c r="Z91" s="1" t="s">
        <v>3220</v>
      </c>
    </row>
    <row r="92" spans="1:60" x14ac:dyDescent="0.2">
      <c r="AC92" s="1" t="s">
        <v>3219</v>
      </c>
    </row>
    <row r="93" spans="1:60" x14ac:dyDescent="0.2">
      <c r="AD93" s="1" t="s">
        <v>3249</v>
      </c>
    </row>
    <row r="94" spans="1:60" x14ac:dyDescent="0.2">
      <c r="A94" s="3"/>
      <c r="AZ94" s="1" t="s">
        <v>3193</v>
      </c>
    </row>
    <row r="95" spans="1:60" x14ac:dyDescent="0.2">
      <c r="BF95" s="1" t="s">
        <v>3218</v>
      </c>
    </row>
    <row r="96" spans="1:60" x14ac:dyDescent="0.2">
      <c r="BH96" s="1" t="s">
        <v>3221</v>
      </c>
    </row>
    <row r="97" spans="1:62" x14ac:dyDescent="0.2">
      <c r="A97" s="3"/>
      <c r="BI97" s="1" t="s">
        <v>3225</v>
      </c>
    </row>
    <row r="98" spans="1:62" s="142" customFormat="1" x14ac:dyDescent="0.2">
      <c r="A98" s="3"/>
    </row>
    <row r="99" spans="1:62" x14ac:dyDescent="0.2">
      <c r="A99" s="156" t="s">
        <v>4</v>
      </c>
      <c r="B99" s="1" t="s">
        <v>1591</v>
      </c>
    </row>
    <row r="100" spans="1:62" x14ac:dyDescent="0.2">
      <c r="A100" s="3"/>
      <c r="L100" s="1" t="s">
        <v>1592</v>
      </c>
    </row>
    <row r="101" spans="1:62" x14ac:dyDescent="0.2">
      <c r="A101" s="3"/>
      <c r="L101" s="1" t="s">
        <v>1593</v>
      </c>
    </row>
    <row r="102" spans="1:62" x14ac:dyDescent="0.2">
      <c r="A102" s="3"/>
      <c r="N102" s="1" t="s">
        <v>3120</v>
      </c>
    </row>
    <row r="103" spans="1:62" x14ac:dyDescent="0.2">
      <c r="A103" s="3"/>
      <c r="O103" s="1" t="s">
        <v>3121</v>
      </c>
    </row>
    <row r="104" spans="1:62" x14ac:dyDescent="0.2">
      <c r="A104" s="3"/>
      <c r="Q104" s="1" t="s">
        <v>3123</v>
      </c>
    </row>
    <row r="105" spans="1:62" x14ac:dyDescent="0.2">
      <c r="A105" s="3"/>
      <c r="W105" s="1" t="s">
        <v>3125</v>
      </c>
    </row>
    <row r="106" spans="1:62" x14ac:dyDescent="0.2">
      <c r="A106" s="3"/>
      <c r="Y106" s="1" t="s">
        <v>3178</v>
      </c>
    </row>
    <row r="107" spans="1:62" x14ac:dyDescent="0.2">
      <c r="A107" s="3"/>
      <c r="AN107" s="1" t="s">
        <v>2544</v>
      </c>
    </row>
    <row r="108" spans="1:62" x14ac:dyDescent="0.2">
      <c r="A108" s="3"/>
      <c r="AR108" s="1" t="s">
        <v>3097</v>
      </c>
    </row>
    <row r="109" spans="1:62" x14ac:dyDescent="0.2">
      <c r="A109" s="3"/>
      <c r="AR109" s="1" t="s">
        <v>3098</v>
      </c>
    </row>
    <row r="110" spans="1:62" x14ac:dyDescent="0.2">
      <c r="A110" s="3"/>
      <c r="AS110" s="1" t="s">
        <v>3127</v>
      </c>
    </row>
    <row r="111" spans="1:62" x14ac:dyDescent="0.2">
      <c r="A111" s="3"/>
      <c r="BJ111" s="1" t="s">
        <v>1021</v>
      </c>
    </row>
    <row r="112" spans="1:62" s="142" customFormat="1" x14ac:dyDescent="0.2">
      <c r="A112" s="3"/>
    </row>
    <row r="113" spans="1:52" x14ac:dyDescent="0.2">
      <c r="A113" s="156" t="s">
        <v>2</v>
      </c>
      <c r="B113" s="1" t="s">
        <v>1591</v>
      </c>
    </row>
    <row r="114" spans="1:52" x14ac:dyDescent="0.2">
      <c r="A114" s="3"/>
      <c r="E114" s="1" t="s">
        <v>3070</v>
      </c>
    </row>
    <row r="115" spans="1:52" x14ac:dyDescent="0.2">
      <c r="A115" s="3"/>
      <c r="E115" s="1" t="s">
        <v>3071</v>
      </c>
    </row>
    <row r="116" spans="1:52" x14ac:dyDescent="0.2">
      <c r="A116" s="3"/>
    </row>
    <row r="117" spans="1:52" x14ac:dyDescent="0.2">
      <c r="A117" s="3"/>
      <c r="L117" s="1" t="s">
        <v>1592</v>
      </c>
    </row>
    <row r="118" spans="1:52" x14ac:dyDescent="0.2">
      <c r="A118" s="3"/>
      <c r="L118" s="1" t="s">
        <v>1593</v>
      </c>
    </row>
    <row r="119" spans="1:52" x14ac:dyDescent="0.2">
      <c r="A119" s="3"/>
    </row>
    <row r="120" spans="1:52" x14ac:dyDescent="0.2">
      <c r="A120" s="3"/>
      <c r="AZ120" s="1" t="s">
        <v>3193</v>
      </c>
    </row>
    <row r="121" spans="1:52" x14ac:dyDescent="0.2">
      <c r="A121" s="3"/>
    </row>
    <row r="122" spans="1:52" x14ac:dyDescent="0.2">
      <c r="A122" s="3"/>
    </row>
    <row r="123" spans="1:52" x14ac:dyDescent="0.2">
      <c r="A123" s="3"/>
    </row>
    <row r="124" spans="1:52" s="142" customFormat="1" x14ac:dyDescent="0.2">
      <c r="A124" s="3"/>
    </row>
    <row r="125" spans="1:52" x14ac:dyDescent="0.2">
      <c r="A125" s="156" t="s">
        <v>3</v>
      </c>
      <c r="B125" s="1" t="s">
        <v>1591</v>
      </c>
    </row>
    <row r="126" spans="1:52" x14ac:dyDescent="0.2">
      <c r="A126" s="3"/>
      <c r="L126" s="1" t="s">
        <v>1592</v>
      </c>
    </row>
    <row r="127" spans="1:52" x14ac:dyDescent="0.2">
      <c r="A127" s="3"/>
      <c r="L127" s="1" t="s">
        <v>1593</v>
      </c>
    </row>
    <row r="128" spans="1:52" x14ac:dyDescent="0.2">
      <c r="A128" s="3"/>
    </row>
    <row r="129" spans="1:69" s="142" customFormat="1" x14ac:dyDescent="0.2">
      <c r="A129" s="3"/>
    </row>
    <row r="130" spans="1:69" s="141" customFormat="1" x14ac:dyDescent="0.2">
      <c r="A130" s="156" t="s">
        <v>2175</v>
      </c>
      <c r="B130" s="141" t="s">
        <v>1591</v>
      </c>
    </row>
    <row r="131" spans="1:69" x14ac:dyDescent="0.2">
      <c r="A131" s="3" t="s">
        <v>2176</v>
      </c>
      <c r="L131" s="1" t="s">
        <v>1592</v>
      </c>
    </row>
    <row r="132" spans="1:69" x14ac:dyDescent="0.2">
      <c r="A132" s="3" t="s">
        <v>1463</v>
      </c>
      <c r="L132" s="1" t="s">
        <v>1593</v>
      </c>
    </row>
    <row r="133" spans="1:69" x14ac:dyDescent="0.2">
      <c r="A133" s="3" t="s">
        <v>2174</v>
      </c>
      <c r="M133" s="1" t="s">
        <v>1589</v>
      </c>
    </row>
    <row r="134" spans="1:69" x14ac:dyDescent="0.2">
      <c r="N134" s="1" t="s">
        <v>1022</v>
      </c>
    </row>
    <row r="135" spans="1:69" x14ac:dyDescent="0.2">
      <c r="X135" s="1" t="s">
        <v>1023</v>
      </c>
    </row>
    <row r="136" spans="1:69" x14ac:dyDescent="0.2">
      <c r="AQ136" s="1" t="s">
        <v>1024</v>
      </c>
    </row>
    <row r="137" spans="1:69" s="142" customFormat="1" x14ac:dyDescent="0.2">
      <c r="A137" s="1"/>
    </row>
    <row r="138" spans="1:69" s="184" customFormat="1" x14ac:dyDescent="0.2">
      <c r="A138" s="183" t="s">
        <v>5</v>
      </c>
      <c r="B138" s="184" t="s">
        <v>1591</v>
      </c>
    </row>
    <row r="139" spans="1:69" s="184" customFormat="1" x14ac:dyDescent="0.2">
      <c r="A139" s="185" t="s">
        <v>1373</v>
      </c>
      <c r="L139" s="184" t="s">
        <v>1592</v>
      </c>
    </row>
    <row r="140" spans="1:69" s="184" customFormat="1" x14ac:dyDescent="0.2">
      <c r="A140" s="185" t="s">
        <v>880</v>
      </c>
      <c r="L140" s="184" t="s">
        <v>1593</v>
      </c>
    </row>
    <row r="141" spans="1:69" s="184" customFormat="1" x14ac:dyDescent="0.2">
      <c r="A141" s="185"/>
      <c r="L141" s="184" t="s">
        <v>1606</v>
      </c>
    </row>
    <row r="142" spans="1:69" s="184" customFormat="1" x14ac:dyDescent="0.2">
      <c r="A142" s="185"/>
      <c r="BQ142" s="184" t="s">
        <v>1608</v>
      </c>
    </row>
    <row r="143" spans="1:69" s="186" customFormat="1" x14ac:dyDescent="0.2">
      <c r="A143" s="185"/>
    </row>
    <row r="144" spans="1:69" x14ac:dyDescent="0.2">
      <c r="A144" s="156" t="s">
        <v>85</v>
      </c>
      <c r="B144" s="1" t="s">
        <v>1591</v>
      </c>
    </row>
    <row r="145" spans="1:31" x14ac:dyDescent="0.2">
      <c r="A145" s="3"/>
      <c r="L145" s="1" t="s">
        <v>1592</v>
      </c>
    </row>
    <row r="146" spans="1:31" x14ac:dyDescent="0.2">
      <c r="A146" s="3"/>
      <c r="L146" s="1" t="s">
        <v>1593</v>
      </c>
    </row>
    <row r="147" spans="1:31" x14ac:dyDescent="0.2">
      <c r="A147" s="3"/>
      <c r="AC147" s="1" t="s">
        <v>1736</v>
      </c>
    </row>
    <row r="148" spans="1:31" x14ac:dyDescent="0.2">
      <c r="A148" s="3"/>
      <c r="AE148" s="1" t="s">
        <v>1737</v>
      </c>
    </row>
    <row r="149" spans="1:31" x14ac:dyDescent="0.2">
      <c r="A149" s="3"/>
    </row>
    <row r="150" spans="1:31" x14ac:dyDescent="0.2">
      <c r="A150" s="3"/>
    </row>
    <row r="151" spans="1:31" s="142" customFormat="1" x14ac:dyDescent="0.2">
      <c r="A151" s="3"/>
    </row>
    <row r="152" spans="1:31" x14ac:dyDescent="0.2">
      <c r="A152" s="156" t="s">
        <v>252</v>
      </c>
      <c r="B152" s="1" t="s">
        <v>1591</v>
      </c>
    </row>
    <row r="153" spans="1:31" x14ac:dyDescent="0.2">
      <c r="A153" s="3"/>
      <c r="L153" s="1" t="s">
        <v>1592</v>
      </c>
    </row>
    <row r="154" spans="1:31" x14ac:dyDescent="0.2">
      <c r="A154" s="3"/>
      <c r="L154" s="1" t="s">
        <v>1593</v>
      </c>
    </row>
    <row r="155" spans="1:31" x14ac:dyDescent="0.2">
      <c r="A155" s="3"/>
      <c r="AC155" s="1" t="s">
        <v>1736</v>
      </c>
    </row>
    <row r="156" spans="1:31" x14ac:dyDescent="0.2">
      <c r="A156" s="3"/>
      <c r="AE156" s="1" t="s">
        <v>3310</v>
      </c>
    </row>
    <row r="157" spans="1:31" s="142" customFormat="1" x14ac:dyDescent="0.2">
      <c r="A157" s="3"/>
    </row>
    <row r="158" spans="1:31" x14ac:dyDescent="0.2">
      <c r="A158" s="156" t="s">
        <v>7</v>
      </c>
      <c r="B158" s="1" t="s">
        <v>1591</v>
      </c>
    </row>
    <row r="159" spans="1:31" x14ac:dyDescent="0.2">
      <c r="A159" s="3"/>
      <c r="L159" s="1" t="s">
        <v>1592</v>
      </c>
    </row>
    <row r="160" spans="1:31" x14ac:dyDescent="0.2">
      <c r="A160" s="3"/>
      <c r="L160" s="1" t="s">
        <v>1593</v>
      </c>
    </row>
    <row r="161" spans="1:59" x14ac:dyDescent="0.2">
      <c r="A161" s="3"/>
      <c r="AN161" s="1" t="s">
        <v>3342</v>
      </c>
    </row>
    <row r="162" spans="1:59" x14ac:dyDescent="0.2">
      <c r="A162" s="3"/>
      <c r="AO162" s="1" t="s">
        <v>3340</v>
      </c>
    </row>
    <row r="163" spans="1:59" x14ac:dyDescent="0.2">
      <c r="A163" s="3"/>
      <c r="AP163" s="1" t="s">
        <v>3341</v>
      </c>
    </row>
    <row r="164" spans="1:59" x14ac:dyDescent="0.2">
      <c r="A164" s="3"/>
    </row>
    <row r="165" spans="1:59" x14ac:dyDescent="0.2">
      <c r="A165" s="3"/>
      <c r="AQ165" s="1" t="s">
        <v>2628</v>
      </c>
    </row>
    <row r="166" spans="1:59" x14ac:dyDescent="0.2">
      <c r="A166" s="3"/>
      <c r="AQ166" s="1" t="s">
        <v>3344</v>
      </c>
    </row>
    <row r="167" spans="1:59" x14ac:dyDescent="0.2">
      <c r="A167" s="3"/>
      <c r="BA167" s="1" t="s">
        <v>2629</v>
      </c>
    </row>
    <row r="168" spans="1:59" x14ac:dyDescent="0.2">
      <c r="A168" s="3"/>
      <c r="BG168" s="1" t="s">
        <v>2630</v>
      </c>
    </row>
    <row r="169" spans="1:59" x14ac:dyDescent="0.2">
      <c r="A169" s="3"/>
    </row>
    <row r="170" spans="1:59" s="142" customFormat="1" x14ac:dyDescent="0.2">
      <c r="A170" s="3"/>
    </row>
    <row r="171" spans="1:59" s="194" customFormat="1" x14ac:dyDescent="0.2">
      <c r="A171" s="193" t="s">
        <v>113</v>
      </c>
      <c r="B171" s="194" t="s">
        <v>1591</v>
      </c>
    </row>
    <row r="172" spans="1:59" s="194" customFormat="1" x14ac:dyDescent="0.2">
      <c r="A172" s="195"/>
      <c r="L172" s="194" t="s">
        <v>1592</v>
      </c>
    </row>
    <row r="173" spans="1:59" s="194" customFormat="1" x14ac:dyDescent="0.2">
      <c r="A173" s="195"/>
      <c r="L173" s="194" t="s">
        <v>1593</v>
      </c>
    </row>
    <row r="174" spans="1:59" s="194" customFormat="1" x14ac:dyDescent="0.2">
      <c r="A174" s="195"/>
    </row>
    <row r="175" spans="1:59" s="194" customFormat="1" x14ac:dyDescent="0.2">
      <c r="AR175" s="194" t="s">
        <v>1648</v>
      </c>
    </row>
    <row r="176" spans="1:59" s="194" customFormat="1" x14ac:dyDescent="0.2">
      <c r="AR176" s="194" t="s">
        <v>3375</v>
      </c>
    </row>
    <row r="177" spans="1:70" s="194" customFormat="1" x14ac:dyDescent="0.2"/>
    <row r="178" spans="1:70" s="194" customFormat="1" x14ac:dyDescent="0.2">
      <c r="AZ178" s="194" t="s">
        <v>1661</v>
      </c>
    </row>
    <row r="179" spans="1:70" s="194" customFormat="1" x14ac:dyDescent="0.2">
      <c r="AZ179" s="194" t="s">
        <v>1662</v>
      </c>
    </row>
    <row r="180" spans="1:70" s="194" customFormat="1" x14ac:dyDescent="0.2">
      <c r="A180" s="195"/>
      <c r="AZ180" s="194" t="s">
        <v>1663</v>
      </c>
    </row>
    <row r="181" spans="1:70" s="194" customFormat="1" x14ac:dyDescent="0.2">
      <c r="A181" s="195"/>
      <c r="BA181" s="194" t="s">
        <v>3421</v>
      </c>
    </row>
    <row r="182" spans="1:70" s="194" customFormat="1" x14ac:dyDescent="0.2">
      <c r="A182" s="195"/>
      <c r="BF182" s="194" t="s">
        <v>3422</v>
      </c>
    </row>
    <row r="183" spans="1:70" s="194" customFormat="1" x14ac:dyDescent="0.2">
      <c r="A183" s="195"/>
      <c r="BQ183" s="194" t="s">
        <v>3408</v>
      </c>
    </row>
    <row r="184" spans="1:70" s="194" customFormat="1" x14ac:dyDescent="0.2">
      <c r="A184" s="195"/>
      <c r="BQ184" s="194" t="s">
        <v>3409</v>
      </c>
    </row>
    <row r="185" spans="1:70" s="194" customFormat="1" x14ac:dyDescent="0.2">
      <c r="A185" s="195"/>
      <c r="BR185" s="194" t="s">
        <v>3410</v>
      </c>
    </row>
    <row r="186" spans="1:70" s="194" customFormat="1" x14ac:dyDescent="0.2">
      <c r="A186" s="195"/>
    </row>
    <row r="187" spans="1:70" s="194" customFormat="1" x14ac:dyDescent="0.2">
      <c r="A187" s="195"/>
    </row>
    <row r="188" spans="1:70" s="194" customFormat="1" x14ac:dyDescent="0.2">
      <c r="A188" s="195"/>
    </row>
    <row r="189" spans="1:70" s="194" customFormat="1" x14ac:dyDescent="0.2">
      <c r="A189" s="195"/>
    </row>
    <row r="190" spans="1:70" s="194" customFormat="1" x14ac:dyDescent="0.2">
      <c r="A190" s="195"/>
    </row>
    <row r="191" spans="1:70" s="197" customFormat="1" x14ac:dyDescent="0.2">
      <c r="A191" s="195"/>
    </row>
    <row r="192" spans="1:70" x14ac:dyDescent="0.2">
      <c r="A192" s="156" t="s">
        <v>526</v>
      </c>
      <c r="B192" s="1" t="s">
        <v>1591</v>
      </c>
    </row>
    <row r="193" spans="1:82" x14ac:dyDescent="0.2">
      <c r="A193" s="3"/>
      <c r="L193" s="1" t="s">
        <v>1592</v>
      </c>
    </row>
    <row r="194" spans="1:82" x14ac:dyDescent="0.2">
      <c r="A194" s="3"/>
      <c r="L194" s="1" t="s">
        <v>1593</v>
      </c>
    </row>
    <row r="195" spans="1:82" x14ac:dyDescent="0.2">
      <c r="A195" s="3"/>
      <c r="U195" s="1" t="s">
        <v>1025</v>
      </c>
    </row>
    <row r="196" spans="1:82" x14ac:dyDescent="0.2">
      <c r="A196" s="3"/>
      <c r="U196" s="1" t="s">
        <v>3006</v>
      </c>
    </row>
    <row r="197" spans="1:82" x14ac:dyDescent="0.2">
      <c r="Z197" s="1" t="s">
        <v>1026</v>
      </c>
    </row>
    <row r="198" spans="1:82" x14ac:dyDescent="0.2">
      <c r="AE198" s="1" t="s">
        <v>1027</v>
      </c>
    </row>
    <row r="199" spans="1:82" x14ac:dyDescent="0.2">
      <c r="AJ199" s="1" t="s">
        <v>2676</v>
      </c>
    </row>
    <row r="200" spans="1:82" x14ac:dyDescent="0.2">
      <c r="AO200" s="1" t="s">
        <v>1028</v>
      </c>
    </row>
    <row r="201" spans="1:82" x14ac:dyDescent="0.2">
      <c r="AT201" s="1" t="s">
        <v>1029</v>
      </c>
    </row>
    <row r="202" spans="1:82" x14ac:dyDescent="0.2">
      <c r="AY202" s="1" t="s">
        <v>1030</v>
      </c>
    </row>
    <row r="203" spans="1:82" x14ac:dyDescent="0.2">
      <c r="BD203" s="1" t="s">
        <v>1031</v>
      </c>
    </row>
    <row r="204" spans="1:82" x14ac:dyDescent="0.2">
      <c r="BI204" s="1" t="s">
        <v>1032</v>
      </c>
    </row>
    <row r="205" spans="1:82" x14ac:dyDescent="0.2">
      <c r="BN205" s="1" t="s">
        <v>1033</v>
      </c>
    </row>
    <row r="206" spans="1:82" x14ac:dyDescent="0.2">
      <c r="BS206" s="1" t="s">
        <v>1034</v>
      </c>
    </row>
    <row r="208" spans="1:82" x14ac:dyDescent="0.2">
      <c r="A208" s="3"/>
      <c r="CD208" s="28" t="s">
        <v>1035</v>
      </c>
    </row>
    <row r="209" spans="1:84" x14ac:dyDescent="0.2">
      <c r="A209" s="3"/>
      <c r="CF209" s="28" t="s">
        <v>1036</v>
      </c>
    </row>
    <row r="210" spans="1:84" x14ac:dyDescent="0.2">
      <c r="A210" s="3"/>
    </row>
    <row r="211" spans="1:84" x14ac:dyDescent="0.2">
      <c r="A211" s="3"/>
    </row>
    <row r="212" spans="1:84" s="142" customFormat="1" x14ac:dyDescent="0.2">
      <c r="A212" s="3"/>
    </row>
    <row r="213" spans="1:84" x14ac:dyDescent="0.2">
      <c r="A213" s="156" t="s">
        <v>10</v>
      </c>
      <c r="B213" s="1" t="s">
        <v>1591</v>
      </c>
    </row>
    <row r="214" spans="1:84" x14ac:dyDescent="0.2">
      <c r="A214" s="3"/>
      <c r="C214" s="1" t="s">
        <v>2690</v>
      </c>
    </row>
    <row r="215" spans="1:84" x14ac:dyDescent="0.2">
      <c r="A215" s="3"/>
      <c r="C215" s="1" t="s">
        <v>2691</v>
      </c>
    </row>
    <row r="216" spans="1:84" x14ac:dyDescent="0.2">
      <c r="A216" s="3"/>
      <c r="D216" s="1" t="s">
        <v>2692</v>
      </c>
    </row>
    <row r="217" spans="1:84" x14ac:dyDescent="0.2">
      <c r="A217" s="3"/>
      <c r="D217" s="1" t="s">
        <v>2693</v>
      </c>
    </row>
    <row r="218" spans="1:84" x14ac:dyDescent="0.2">
      <c r="A218" s="3"/>
    </row>
    <row r="219" spans="1:84" x14ac:dyDescent="0.2">
      <c r="A219" s="3"/>
      <c r="L219" s="1" t="s">
        <v>1592</v>
      </c>
    </row>
    <row r="220" spans="1:84" x14ac:dyDescent="0.2">
      <c r="A220" s="3"/>
      <c r="L220" s="1" t="s">
        <v>1593</v>
      </c>
    </row>
    <row r="221" spans="1:84" x14ac:dyDescent="0.2">
      <c r="A221" s="3"/>
    </row>
    <row r="222" spans="1:84" s="142" customFormat="1" x14ac:dyDescent="0.2">
      <c r="A222" s="3"/>
    </row>
    <row r="223" spans="1:84" x14ac:dyDescent="0.2">
      <c r="A223" s="156" t="s">
        <v>882</v>
      </c>
      <c r="B223" s="1" t="s">
        <v>1591</v>
      </c>
    </row>
    <row r="224" spans="1:84" x14ac:dyDescent="0.2">
      <c r="A224" s="3"/>
      <c r="L224" s="1" t="s">
        <v>1592</v>
      </c>
    </row>
    <row r="225" spans="1:36" x14ac:dyDescent="0.2">
      <c r="A225" s="3"/>
      <c r="L225" s="1" t="s">
        <v>1593</v>
      </c>
    </row>
    <row r="226" spans="1:36" x14ac:dyDescent="0.2">
      <c r="A226" s="3"/>
      <c r="S226" s="1" t="s">
        <v>2710</v>
      </c>
    </row>
    <row r="227" spans="1:36" x14ac:dyDescent="0.2">
      <c r="A227" s="3"/>
      <c r="T227" s="1" t="s">
        <v>2703</v>
      </c>
    </row>
    <row r="228" spans="1:36" x14ac:dyDescent="0.2">
      <c r="A228" s="3"/>
      <c r="T228" s="1" t="s">
        <v>2704</v>
      </c>
    </row>
    <row r="229" spans="1:36" x14ac:dyDescent="0.2">
      <c r="A229" s="3"/>
    </row>
    <row r="230" spans="1:36" x14ac:dyDescent="0.2">
      <c r="A230" s="3"/>
    </row>
    <row r="231" spans="1:36" x14ac:dyDescent="0.2">
      <c r="A231" s="3"/>
    </row>
    <row r="232" spans="1:36" x14ac:dyDescent="0.2">
      <c r="A232" s="3"/>
    </row>
    <row r="233" spans="1:36" s="142" customFormat="1" x14ac:dyDescent="0.2">
      <c r="A233" s="155"/>
    </row>
    <row r="234" spans="1:36" x14ac:dyDescent="0.2">
      <c r="A234" s="3" t="s">
        <v>888</v>
      </c>
      <c r="B234" s="1" t="s">
        <v>1591</v>
      </c>
    </row>
    <row r="235" spans="1:36" x14ac:dyDescent="0.2">
      <c r="A235" s="3" t="s">
        <v>889</v>
      </c>
      <c r="L235" s="1" t="s">
        <v>1592</v>
      </c>
    </row>
    <row r="236" spans="1:36" x14ac:dyDescent="0.2">
      <c r="A236" s="3" t="s">
        <v>183</v>
      </c>
      <c r="L236" s="1" t="s">
        <v>1593</v>
      </c>
    </row>
    <row r="237" spans="1:36" x14ac:dyDescent="0.2">
      <c r="A237" s="3"/>
    </row>
    <row r="238" spans="1:36" x14ac:dyDescent="0.2">
      <c r="A238" s="3"/>
      <c r="AI238" s="1" t="s">
        <v>2715</v>
      </c>
    </row>
    <row r="239" spans="1:36" x14ac:dyDescent="0.2">
      <c r="A239" s="3"/>
      <c r="AJ239" s="1" t="s">
        <v>2716</v>
      </c>
    </row>
    <row r="240" spans="1:36" s="142" customFormat="1" x14ac:dyDescent="0.2">
      <c r="A240" s="3"/>
    </row>
    <row r="241" spans="1:70" x14ac:dyDescent="0.2">
      <c r="A241" s="156" t="s">
        <v>11</v>
      </c>
      <c r="B241" s="1" t="s">
        <v>1591</v>
      </c>
    </row>
    <row r="242" spans="1:70" x14ac:dyDescent="0.2">
      <c r="A242" s="3" t="s">
        <v>890</v>
      </c>
      <c r="L242" s="1" t="s">
        <v>1592</v>
      </c>
    </row>
    <row r="243" spans="1:70" x14ac:dyDescent="0.2">
      <c r="A243" s="3" t="s">
        <v>891</v>
      </c>
      <c r="L243" s="1" t="s">
        <v>1593</v>
      </c>
    </row>
    <row r="244" spans="1:70" x14ac:dyDescent="0.2">
      <c r="A244" s="3"/>
      <c r="AN244" s="1" t="s">
        <v>2741</v>
      </c>
    </row>
    <row r="245" spans="1:70" x14ac:dyDescent="0.2">
      <c r="A245" s="3"/>
    </row>
    <row r="246" spans="1:70" s="142" customFormat="1" x14ac:dyDescent="0.2">
      <c r="A246" s="3"/>
    </row>
    <row r="247" spans="1:70" x14ac:dyDescent="0.2">
      <c r="A247" s="156" t="s">
        <v>83</v>
      </c>
      <c r="B247" s="1" t="s">
        <v>1591</v>
      </c>
    </row>
    <row r="248" spans="1:70" x14ac:dyDescent="0.2">
      <c r="A248" s="3"/>
      <c r="L248" s="1" t="s">
        <v>1592</v>
      </c>
    </row>
    <row r="249" spans="1:70" x14ac:dyDescent="0.2">
      <c r="A249" s="3"/>
      <c r="L249" s="1" t="s">
        <v>1593</v>
      </c>
    </row>
    <row r="250" spans="1:70" x14ac:dyDescent="0.2">
      <c r="A250" s="3"/>
      <c r="AH250" s="1" t="s">
        <v>2387</v>
      </c>
    </row>
    <row r="251" spans="1:70" x14ac:dyDescent="0.2">
      <c r="A251" s="3"/>
      <c r="AH251" s="1" t="s">
        <v>1037</v>
      </c>
    </row>
    <row r="252" spans="1:70" x14ac:dyDescent="0.2">
      <c r="A252" s="3"/>
      <c r="AZ252" s="1" t="s">
        <v>1594</v>
      </c>
    </row>
    <row r="253" spans="1:70" x14ac:dyDescent="0.2">
      <c r="A253" s="3"/>
      <c r="AZ253" s="1" t="s">
        <v>1595</v>
      </c>
    </row>
    <row r="254" spans="1:70" x14ac:dyDescent="0.2">
      <c r="A254" s="3"/>
      <c r="BB254" s="1" t="s">
        <v>1596</v>
      </c>
    </row>
    <row r="255" spans="1:70" x14ac:dyDescent="0.2">
      <c r="A255" s="3"/>
      <c r="BB255" s="1" t="s">
        <v>1597</v>
      </c>
    </row>
    <row r="256" spans="1:70" x14ac:dyDescent="0.2">
      <c r="A256" s="3"/>
      <c r="BR256" s="1" t="s">
        <v>1038</v>
      </c>
    </row>
    <row r="257" spans="1:42" s="142" customFormat="1" x14ac:dyDescent="0.2">
      <c r="A257" s="3"/>
    </row>
    <row r="258" spans="1:42" s="141" customFormat="1" x14ac:dyDescent="0.2">
      <c r="A258" s="156" t="s">
        <v>883</v>
      </c>
      <c r="B258" s="141" t="s">
        <v>1591</v>
      </c>
    </row>
    <row r="259" spans="1:42" x14ac:dyDescent="0.2">
      <c r="A259" s="3" t="s">
        <v>880</v>
      </c>
      <c r="L259" s="1" t="s">
        <v>1592</v>
      </c>
    </row>
    <row r="260" spans="1:42" x14ac:dyDescent="0.2">
      <c r="A260" s="3"/>
      <c r="L260" s="1" t="s">
        <v>1593</v>
      </c>
    </row>
    <row r="261" spans="1:42" x14ac:dyDescent="0.2">
      <c r="A261" s="3"/>
      <c r="AB261" s="1" t="s">
        <v>2388</v>
      </c>
    </row>
    <row r="262" spans="1:42" x14ac:dyDescent="0.2">
      <c r="A262" s="3"/>
      <c r="AB262" s="1" t="s">
        <v>2389</v>
      </c>
    </row>
    <row r="263" spans="1:42" x14ac:dyDescent="0.2">
      <c r="A263" s="3"/>
      <c r="AB263" s="1" t="s">
        <v>2390</v>
      </c>
    </row>
    <row r="264" spans="1:42" x14ac:dyDescent="0.2">
      <c r="A264" s="3"/>
      <c r="AC264" s="1" t="s">
        <v>2391</v>
      </c>
    </row>
    <row r="265" spans="1:42" x14ac:dyDescent="0.2">
      <c r="A265" s="3"/>
    </row>
    <row r="266" spans="1:42" x14ac:dyDescent="0.2">
      <c r="A266" s="3"/>
    </row>
    <row r="267" spans="1:42" s="142" customFormat="1" x14ac:dyDescent="0.2">
      <c r="A267" s="155"/>
    </row>
    <row r="268" spans="1:42" s="215" customFormat="1" x14ac:dyDescent="0.2">
      <c r="A268" s="214" t="s">
        <v>194</v>
      </c>
      <c r="B268" s="215" t="s">
        <v>1591</v>
      </c>
    </row>
    <row r="269" spans="1:42" s="215" customFormat="1" x14ac:dyDescent="0.2">
      <c r="A269" s="216"/>
      <c r="L269" s="215" t="s">
        <v>1592</v>
      </c>
    </row>
    <row r="270" spans="1:42" s="215" customFormat="1" x14ac:dyDescent="0.2">
      <c r="A270" s="216"/>
      <c r="L270" s="215" t="s">
        <v>1593</v>
      </c>
    </row>
    <row r="271" spans="1:42" s="215" customFormat="1" x14ac:dyDescent="0.2">
      <c r="A271" s="216"/>
      <c r="AP271" s="215" t="s">
        <v>1039</v>
      </c>
    </row>
    <row r="272" spans="1:42" s="215" customFormat="1" x14ac:dyDescent="0.2">
      <c r="A272" s="216"/>
      <c r="AP272" s="215" t="s">
        <v>1040</v>
      </c>
    </row>
    <row r="273" spans="1:65" s="215" customFormat="1" x14ac:dyDescent="0.2">
      <c r="A273" s="216"/>
      <c r="AP273" s="215" t="s">
        <v>3412</v>
      </c>
    </row>
    <row r="274" spans="1:65" s="215" customFormat="1" x14ac:dyDescent="0.2">
      <c r="A274" s="216"/>
      <c r="AP274" s="215" t="s">
        <v>1041</v>
      </c>
    </row>
    <row r="275" spans="1:65" s="215" customFormat="1" x14ac:dyDescent="0.2">
      <c r="A275" s="216"/>
      <c r="AP275" s="215" t="s">
        <v>1042</v>
      </c>
    </row>
    <row r="276" spans="1:65" s="215" customFormat="1" x14ac:dyDescent="0.2">
      <c r="A276" s="216"/>
      <c r="AQ276" s="215" t="s">
        <v>1043</v>
      </c>
    </row>
    <row r="277" spans="1:65" s="215" customFormat="1" x14ac:dyDescent="0.2">
      <c r="A277" s="216"/>
      <c r="AQ277" s="215" t="s">
        <v>1044</v>
      </c>
    </row>
    <row r="278" spans="1:65" s="215" customFormat="1" x14ac:dyDescent="0.2">
      <c r="A278" s="216"/>
      <c r="AR278" s="215" t="s">
        <v>1045</v>
      </c>
    </row>
    <row r="279" spans="1:65" s="215" customFormat="1" x14ac:dyDescent="0.2">
      <c r="A279" s="216"/>
      <c r="AR279" s="215" t="s">
        <v>1046</v>
      </c>
    </row>
    <row r="280" spans="1:65" s="215" customFormat="1" x14ac:dyDescent="0.2">
      <c r="A280" s="216"/>
      <c r="AR280" s="215" t="s">
        <v>1047</v>
      </c>
    </row>
    <row r="281" spans="1:65" s="215" customFormat="1" x14ac:dyDescent="0.2">
      <c r="A281" s="216"/>
      <c r="BL281" s="215" t="s">
        <v>1048</v>
      </c>
    </row>
    <row r="282" spans="1:65" s="215" customFormat="1" x14ac:dyDescent="0.2">
      <c r="A282" s="216"/>
      <c r="BL282" s="215" t="s">
        <v>1049</v>
      </c>
    </row>
    <row r="283" spans="1:65" s="215" customFormat="1" x14ac:dyDescent="0.2">
      <c r="A283" s="216"/>
      <c r="BL283" s="215" t="s">
        <v>1050</v>
      </c>
    </row>
    <row r="284" spans="1:65" s="215" customFormat="1" x14ac:dyDescent="0.2">
      <c r="A284" s="216"/>
      <c r="BM284" s="215" t="s">
        <v>1051</v>
      </c>
    </row>
    <row r="285" spans="1:65" s="215" customFormat="1" x14ac:dyDescent="0.2">
      <c r="A285" s="216"/>
      <c r="BM285" s="215" t="s">
        <v>1052</v>
      </c>
    </row>
    <row r="286" spans="1:65" s="215" customFormat="1" x14ac:dyDescent="0.2">
      <c r="A286" s="216"/>
      <c r="BM286" s="215" t="s">
        <v>1053</v>
      </c>
    </row>
    <row r="287" spans="1:65" s="215" customFormat="1" x14ac:dyDescent="0.2">
      <c r="A287" s="216"/>
    </row>
    <row r="288" spans="1:65" s="215" customFormat="1" x14ac:dyDescent="0.2">
      <c r="A288" s="216"/>
    </row>
    <row r="289" spans="1:64" s="215" customFormat="1" x14ac:dyDescent="0.2">
      <c r="A289" s="216"/>
    </row>
    <row r="290" spans="1:64" s="215" customFormat="1" x14ac:dyDescent="0.2">
      <c r="A290" s="216"/>
    </row>
    <row r="291" spans="1:64" s="217" customFormat="1" x14ac:dyDescent="0.2">
      <c r="A291" s="216"/>
    </row>
    <row r="292" spans="1:64" x14ac:dyDescent="0.2">
      <c r="A292" s="156" t="s">
        <v>112</v>
      </c>
      <c r="B292" s="1" t="s">
        <v>1591</v>
      </c>
    </row>
    <row r="293" spans="1:64" x14ac:dyDescent="0.2">
      <c r="A293" s="3"/>
      <c r="L293" s="1" t="s">
        <v>1592</v>
      </c>
    </row>
    <row r="294" spans="1:64" x14ac:dyDescent="0.2">
      <c r="A294" s="3"/>
      <c r="L294" s="1" t="s">
        <v>1593</v>
      </c>
    </row>
    <row r="295" spans="1:64" x14ac:dyDescent="0.2">
      <c r="A295" s="3"/>
      <c r="U295" s="1" t="s">
        <v>1054</v>
      </c>
    </row>
    <row r="296" spans="1:64" x14ac:dyDescent="0.2">
      <c r="A296" s="3"/>
      <c r="AP296" s="1" t="s">
        <v>1055</v>
      </c>
    </row>
    <row r="297" spans="1:64" x14ac:dyDescent="0.2">
      <c r="A297" s="3"/>
      <c r="AP297" s="1" t="s">
        <v>1042</v>
      </c>
    </row>
    <row r="298" spans="1:64" x14ac:dyDescent="0.2">
      <c r="A298" s="3"/>
      <c r="AQ298" s="1" t="s">
        <v>1043</v>
      </c>
    </row>
    <row r="299" spans="1:64" x14ac:dyDescent="0.2">
      <c r="A299" s="3"/>
      <c r="AQ299" s="1" t="s">
        <v>1044</v>
      </c>
    </row>
    <row r="300" spans="1:64" x14ac:dyDescent="0.2">
      <c r="A300" s="3"/>
      <c r="AR300" s="1" t="s">
        <v>1045</v>
      </c>
    </row>
    <row r="301" spans="1:64" x14ac:dyDescent="0.2">
      <c r="A301" s="3"/>
      <c r="AR301" s="1" t="s">
        <v>1046</v>
      </c>
    </row>
    <row r="302" spans="1:64" x14ac:dyDescent="0.2">
      <c r="A302" s="3"/>
      <c r="AR302" s="1" t="s">
        <v>1056</v>
      </c>
    </row>
    <row r="303" spans="1:64" x14ac:dyDescent="0.2">
      <c r="A303" s="3"/>
      <c r="BL303" s="1" t="s">
        <v>1057</v>
      </c>
    </row>
    <row r="304" spans="1:64" x14ac:dyDescent="0.2">
      <c r="A304" s="3"/>
      <c r="BL304" s="1" t="s">
        <v>1058</v>
      </c>
    </row>
    <row r="305" spans="1:66" x14ac:dyDescent="0.2">
      <c r="A305" s="3"/>
      <c r="BL305" s="1" t="s">
        <v>1050</v>
      </c>
    </row>
    <row r="306" spans="1:66" x14ac:dyDescent="0.2">
      <c r="A306" s="3"/>
      <c r="BM306" s="1" t="s">
        <v>1051</v>
      </c>
    </row>
    <row r="307" spans="1:66" x14ac:dyDescent="0.2">
      <c r="A307" s="3"/>
      <c r="BM307" s="1" t="s">
        <v>1052</v>
      </c>
    </row>
    <row r="308" spans="1:66" x14ac:dyDescent="0.2">
      <c r="A308" s="3"/>
      <c r="BM308" s="1" t="s">
        <v>1053</v>
      </c>
    </row>
    <row r="309" spans="1:66" x14ac:dyDescent="0.2">
      <c r="A309" s="3"/>
      <c r="BM309" s="1" t="s">
        <v>1059</v>
      </c>
    </row>
    <row r="310" spans="1:66" x14ac:dyDescent="0.2">
      <c r="A310" s="3"/>
      <c r="BN310" s="1" t="s">
        <v>1060</v>
      </c>
    </row>
    <row r="311" spans="1:66" x14ac:dyDescent="0.2">
      <c r="A311" s="3"/>
    </row>
    <row r="312" spans="1:66" x14ac:dyDescent="0.2">
      <c r="A312" s="3"/>
    </row>
    <row r="313" spans="1:66" x14ac:dyDescent="0.2">
      <c r="A313" s="3"/>
    </row>
    <row r="314" spans="1:66" s="142" customFormat="1" x14ac:dyDescent="0.2">
      <c r="A314" s="155"/>
    </row>
    <row r="315" spans="1:66" s="445" customFormat="1" x14ac:dyDescent="0.2">
      <c r="A315" s="444" t="s">
        <v>887</v>
      </c>
      <c r="B315" s="445" t="s">
        <v>1591</v>
      </c>
    </row>
    <row r="316" spans="1:66" s="265" customFormat="1" x14ac:dyDescent="0.2">
      <c r="A316" s="446"/>
      <c r="L316" s="265" t="s">
        <v>1592</v>
      </c>
    </row>
    <row r="317" spans="1:66" s="265" customFormat="1" x14ac:dyDescent="0.2">
      <c r="A317" s="446"/>
      <c r="L317" s="265" t="s">
        <v>1593</v>
      </c>
    </row>
    <row r="318" spans="1:66" s="265" customFormat="1" x14ac:dyDescent="0.2">
      <c r="A318" s="446"/>
      <c r="AA318" s="265" t="s">
        <v>1584</v>
      </c>
    </row>
    <row r="319" spans="1:66" s="265" customFormat="1" x14ac:dyDescent="0.2">
      <c r="A319" s="446"/>
      <c r="AB319" s="265" t="s">
        <v>1583</v>
      </c>
    </row>
    <row r="320" spans="1:66" s="265" customFormat="1" x14ac:dyDescent="0.2">
      <c r="A320" s="446"/>
    </row>
    <row r="321" spans="1:12" s="265" customFormat="1" x14ac:dyDescent="0.2">
      <c r="A321" s="446"/>
    </row>
    <row r="322" spans="1:12" s="448" customFormat="1" x14ac:dyDescent="0.2">
      <c r="A322" s="447"/>
    </row>
    <row r="323" spans="1:12" s="445" customFormat="1" x14ac:dyDescent="0.2">
      <c r="A323" s="444" t="s">
        <v>886</v>
      </c>
      <c r="B323" s="445" t="s">
        <v>1591</v>
      </c>
    </row>
    <row r="324" spans="1:12" s="265" customFormat="1" x14ac:dyDescent="0.2">
      <c r="A324" s="446"/>
      <c r="L324" s="265" t="s">
        <v>1592</v>
      </c>
    </row>
    <row r="325" spans="1:12" s="265" customFormat="1" x14ac:dyDescent="0.2">
      <c r="A325" s="446"/>
      <c r="L325" s="265" t="s">
        <v>1593</v>
      </c>
    </row>
    <row r="326" spans="1:12" s="265" customFormat="1" x14ac:dyDescent="0.2">
      <c r="A326" s="446"/>
    </row>
    <row r="327" spans="1:12" s="448" customFormat="1" x14ac:dyDescent="0.2">
      <c r="A327" s="447"/>
    </row>
    <row r="328" spans="1:12" s="445" customFormat="1" x14ac:dyDescent="0.2">
      <c r="A328" s="444" t="s">
        <v>885</v>
      </c>
      <c r="B328" s="445" t="s">
        <v>1591</v>
      </c>
    </row>
    <row r="329" spans="1:12" s="265" customFormat="1" x14ac:dyDescent="0.2">
      <c r="A329" s="446"/>
      <c r="L329" s="265" t="s">
        <v>1592</v>
      </c>
    </row>
    <row r="330" spans="1:12" s="265" customFormat="1" x14ac:dyDescent="0.2">
      <c r="A330" s="446"/>
      <c r="L330" s="265" t="s">
        <v>1593</v>
      </c>
    </row>
    <row r="331" spans="1:12" s="265" customFormat="1" x14ac:dyDescent="0.2">
      <c r="A331" s="446"/>
    </row>
    <row r="332" spans="1:12" s="448" customFormat="1" x14ac:dyDescent="0.2">
      <c r="A332" s="447"/>
    </row>
    <row r="333" spans="1:12" s="445" customFormat="1" x14ac:dyDescent="0.2">
      <c r="A333" s="444" t="s">
        <v>884</v>
      </c>
      <c r="B333" s="445" t="s">
        <v>1591</v>
      </c>
    </row>
    <row r="334" spans="1:12" s="265" customFormat="1" x14ac:dyDescent="0.2">
      <c r="A334" s="446"/>
      <c r="L334" s="265" t="s">
        <v>1592</v>
      </c>
    </row>
    <row r="335" spans="1:12" s="265" customFormat="1" x14ac:dyDescent="0.2">
      <c r="A335" s="446"/>
      <c r="L335" s="265" t="s">
        <v>1593</v>
      </c>
    </row>
    <row r="336" spans="1:12" s="265" customFormat="1" x14ac:dyDescent="0.2">
      <c r="A336" s="446"/>
    </row>
    <row r="337" spans="1:20" s="448" customFormat="1" x14ac:dyDescent="0.2">
      <c r="A337" s="447"/>
    </row>
    <row r="338" spans="1:20" s="445" customFormat="1" x14ac:dyDescent="0.2">
      <c r="A338" s="444" t="s">
        <v>84</v>
      </c>
      <c r="B338" s="445" t="s">
        <v>1591</v>
      </c>
    </row>
    <row r="339" spans="1:20" s="265" customFormat="1" x14ac:dyDescent="0.2">
      <c r="A339" s="446" t="s">
        <v>881</v>
      </c>
      <c r="L339" s="265" t="s">
        <v>1592</v>
      </c>
    </row>
    <row r="340" spans="1:20" s="265" customFormat="1" x14ac:dyDescent="0.2">
      <c r="A340" s="446"/>
      <c r="L340" s="265" t="s">
        <v>1593</v>
      </c>
    </row>
    <row r="341" spans="1:20" s="265" customFormat="1" x14ac:dyDescent="0.2">
      <c r="A341" s="446"/>
    </row>
    <row r="342" spans="1:20" s="448" customFormat="1" x14ac:dyDescent="0.2">
      <c r="A342" s="447"/>
    </row>
    <row r="343" spans="1:20" x14ac:dyDescent="0.2">
      <c r="A343" s="3" t="s">
        <v>114</v>
      </c>
      <c r="B343" s="1" t="s">
        <v>1591</v>
      </c>
    </row>
    <row r="344" spans="1:20" x14ac:dyDescent="0.2">
      <c r="A344" s="3"/>
      <c r="L344" s="1" t="s">
        <v>1592</v>
      </c>
    </row>
    <row r="345" spans="1:20" x14ac:dyDescent="0.2">
      <c r="A345" s="3"/>
      <c r="L345" s="1" t="s">
        <v>1593</v>
      </c>
    </row>
    <row r="348" spans="1:20" s="143" customFormat="1" x14ac:dyDescent="0.2">
      <c r="A348" s="187" t="s">
        <v>15</v>
      </c>
      <c r="B348" s="143" t="s">
        <v>1591</v>
      </c>
    </row>
    <row r="349" spans="1:20" s="144" customFormat="1" x14ac:dyDescent="0.2">
      <c r="A349" s="188"/>
      <c r="L349" s="144" t="s">
        <v>1592</v>
      </c>
    </row>
    <row r="350" spans="1:20" s="144" customFormat="1" x14ac:dyDescent="0.2">
      <c r="A350" s="188"/>
      <c r="L350" s="144" t="s">
        <v>1593</v>
      </c>
    </row>
    <row r="351" spans="1:20" s="144" customFormat="1" x14ac:dyDescent="0.2">
      <c r="A351" s="188"/>
      <c r="S351" s="144" t="s">
        <v>1579</v>
      </c>
    </row>
    <row r="352" spans="1:20" s="144" customFormat="1" x14ac:dyDescent="0.2">
      <c r="A352" s="188"/>
      <c r="T352" s="144" t="s">
        <v>1724</v>
      </c>
    </row>
    <row r="353" spans="1:67" s="144" customFormat="1" x14ac:dyDescent="0.2">
      <c r="A353" s="188"/>
      <c r="T353" s="144" t="s">
        <v>1578</v>
      </c>
    </row>
    <row r="354" spans="1:67" s="144" customFormat="1" x14ac:dyDescent="0.2">
      <c r="A354" s="188"/>
      <c r="AN354" s="144" t="s">
        <v>2074</v>
      </c>
    </row>
    <row r="355" spans="1:67" s="144" customFormat="1" x14ac:dyDescent="0.2">
      <c r="A355" s="188"/>
      <c r="AN355" s="144" t="s">
        <v>2537</v>
      </c>
    </row>
    <row r="356" spans="1:67" s="144" customFormat="1" x14ac:dyDescent="0.2">
      <c r="A356" s="188"/>
    </row>
    <row r="357" spans="1:67" s="144" customFormat="1" x14ac:dyDescent="0.2">
      <c r="A357" s="188"/>
      <c r="AQ357" s="144" t="s">
        <v>2536</v>
      </c>
    </row>
    <row r="358" spans="1:67" s="144" customFormat="1" x14ac:dyDescent="0.2">
      <c r="A358" s="188"/>
    </row>
    <row r="359" spans="1:67" s="145" customFormat="1" x14ac:dyDescent="0.2">
      <c r="A359" s="189"/>
    </row>
    <row r="360" spans="1:67" s="146" customFormat="1" x14ac:dyDescent="0.2">
      <c r="A360" s="190" t="s">
        <v>16</v>
      </c>
      <c r="B360" s="146" t="s">
        <v>1591</v>
      </c>
    </row>
    <row r="361" spans="1:67" s="147" customFormat="1" x14ac:dyDescent="0.2">
      <c r="A361" s="191"/>
      <c r="L361" s="147" t="s">
        <v>1592</v>
      </c>
    </row>
    <row r="362" spans="1:67" s="147" customFormat="1" x14ac:dyDescent="0.2">
      <c r="A362" s="191"/>
      <c r="L362" s="147" t="s">
        <v>1593</v>
      </c>
    </row>
    <row r="363" spans="1:67" s="148" customFormat="1" x14ac:dyDescent="0.2">
      <c r="A363" s="192"/>
    </row>
    <row r="364" spans="1:67" s="146" customFormat="1" x14ac:dyDescent="0.2">
      <c r="A364" s="146" t="s">
        <v>2918</v>
      </c>
    </row>
    <row r="365" spans="1:67" s="147" customFormat="1" x14ac:dyDescent="0.2">
      <c r="A365" s="147" t="s">
        <v>2904</v>
      </c>
    </row>
    <row r="366" spans="1:67" s="147" customFormat="1" x14ac:dyDescent="0.2">
      <c r="A366" s="191"/>
      <c r="W366" s="147" t="s">
        <v>2843</v>
      </c>
    </row>
    <row r="367" spans="1:67" s="147" customFormat="1" x14ac:dyDescent="0.2">
      <c r="A367" s="191"/>
      <c r="BO367" s="147" t="s">
        <v>2901</v>
      </c>
    </row>
    <row r="368" spans="1:67" s="147" customFormat="1" x14ac:dyDescent="0.2"/>
    <row r="369" spans="1:89" s="146" customFormat="1" x14ac:dyDescent="0.2">
      <c r="A369" s="146" t="s">
        <v>2918</v>
      </c>
    </row>
    <row r="370" spans="1:89" s="147" customFormat="1" x14ac:dyDescent="0.2">
      <c r="A370" s="147" t="s">
        <v>2905</v>
      </c>
    </row>
    <row r="371" spans="1:89" s="147" customFormat="1" x14ac:dyDescent="0.2"/>
    <row r="372" spans="1:89" s="146" customFormat="1" x14ac:dyDescent="0.2">
      <c r="A372" s="146" t="s">
        <v>2918</v>
      </c>
    </row>
    <row r="373" spans="1:89" s="147" customFormat="1" x14ac:dyDescent="0.2">
      <c r="A373" s="147" t="s">
        <v>2906</v>
      </c>
    </row>
    <row r="374" spans="1:89" s="147" customFormat="1" x14ac:dyDescent="0.2">
      <c r="A374" s="191"/>
      <c r="CK374" s="147" t="s">
        <v>2919</v>
      </c>
    </row>
    <row r="375" spans="1:89" s="147" customFormat="1" x14ac:dyDescent="0.2"/>
    <row r="376" spans="1:89" s="146" customFormat="1" x14ac:dyDescent="0.2">
      <c r="A376" s="146" t="s">
        <v>2918</v>
      </c>
    </row>
    <row r="377" spans="1:89" s="147" customFormat="1" x14ac:dyDescent="0.2">
      <c r="A377" s="147" t="s">
        <v>2907</v>
      </c>
    </row>
    <row r="378" spans="1:89" s="147" customFormat="1" x14ac:dyDescent="0.2">
      <c r="A378" s="191"/>
      <c r="AU378" s="147" t="s">
        <v>2844</v>
      </c>
    </row>
    <row r="379" spans="1:89" s="147" customFormat="1" x14ac:dyDescent="0.2">
      <c r="A379" s="191"/>
      <c r="AY379" s="147" t="s">
        <v>2847</v>
      </c>
    </row>
    <row r="380" spans="1:89" s="147" customFormat="1" x14ac:dyDescent="0.2">
      <c r="A380" s="191"/>
      <c r="BK380" s="147" t="s">
        <v>2848</v>
      </c>
    </row>
    <row r="381" spans="1:89" s="147" customFormat="1" x14ac:dyDescent="0.2">
      <c r="A381" s="191"/>
      <c r="AX381" s="147" t="s">
        <v>2846</v>
      </c>
    </row>
    <row r="382" spans="1:89" s="147" customFormat="1" x14ac:dyDescent="0.2"/>
    <row r="383" spans="1:89" s="146" customFormat="1" x14ac:dyDescent="0.2">
      <c r="A383" s="146" t="s">
        <v>2918</v>
      </c>
    </row>
    <row r="384" spans="1:89" s="147" customFormat="1" x14ac:dyDescent="0.2">
      <c r="A384" s="147" t="s">
        <v>2908</v>
      </c>
    </row>
    <row r="385" spans="1:50" s="147" customFormat="1" x14ac:dyDescent="0.2">
      <c r="A385" s="191"/>
      <c r="AX385" s="147" t="s">
        <v>2845</v>
      </c>
    </row>
    <row r="386" spans="1:50" s="147" customFormat="1" x14ac:dyDescent="0.2">
      <c r="A386" s="191"/>
      <c r="AX386" s="147" t="s">
        <v>2846</v>
      </c>
    </row>
    <row r="387" spans="1:50" s="147" customFormat="1" x14ac:dyDescent="0.2"/>
    <row r="388" spans="1:50" s="146" customFormat="1" x14ac:dyDescent="0.2">
      <c r="A388" s="146" t="s">
        <v>2918</v>
      </c>
    </row>
    <row r="389" spans="1:50" s="147" customFormat="1" x14ac:dyDescent="0.2">
      <c r="A389" s="147" t="s">
        <v>2909</v>
      </c>
    </row>
    <row r="390" spans="1:50" s="147" customFormat="1" x14ac:dyDescent="0.2">
      <c r="A390" s="191"/>
      <c r="AX390" s="147" t="s">
        <v>2846</v>
      </c>
    </row>
    <row r="391" spans="1:50" s="147" customFormat="1" x14ac:dyDescent="0.2"/>
    <row r="392" spans="1:50" s="146" customFormat="1" x14ac:dyDescent="0.2">
      <c r="A392" s="146" t="s">
        <v>2918</v>
      </c>
    </row>
    <row r="393" spans="1:50" s="147" customFormat="1" x14ac:dyDescent="0.2">
      <c r="A393" s="147" t="s">
        <v>2910</v>
      </c>
    </row>
    <row r="394" spans="1:50" s="147" customFormat="1" x14ac:dyDescent="0.2"/>
    <row r="395" spans="1:50" s="146" customFormat="1" x14ac:dyDescent="0.2">
      <c r="A395" s="146" t="s">
        <v>2918</v>
      </c>
    </row>
    <row r="396" spans="1:50" s="147" customFormat="1" x14ac:dyDescent="0.2">
      <c r="A396" s="147" t="s">
        <v>2911</v>
      </c>
    </row>
    <row r="397" spans="1:50" s="147" customFormat="1" x14ac:dyDescent="0.2"/>
    <row r="398" spans="1:50" s="146" customFormat="1" x14ac:dyDescent="0.2">
      <c r="A398" s="146" t="s">
        <v>2918</v>
      </c>
    </row>
    <row r="399" spans="1:50" s="147" customFormat="1" x14ac:dyDescent="0.2">
      <c r="A399" s="147" t="s">
        <v>2912</v>
      </c>
    </row>
    <row r="400" spans="1:50" s="147" customFormat="1" x14ac:dyDescent="0.2"/>
    <row r="401" spans="1:1" s="146" customFormat="1" x14ac:dyDescent="0.2">
      <c r="A401" s="146" t="s">
        <v>2918</v>
      </c>
    </row>
    <row r="402" spans="1:1" s="147" customFormat="1" x14ac:dyDescent="0.2">
      <c r="A402" s="147" t="s">
        <v>2913</v>
      </c>
    </row>
    <row r="403" spans="1:1" s="147" customFormat="1" x14ac:dyDescent="0.2"/>
    <row r="404" spans="1:1" s="146" customFormat="1" x14ac:dyDescent="0.2">
      <c r="A404" s="146" t="s">
        <v>2918</v>
      </c>
    </row>
    <row r="405" spans="1:1" s="147" customFormat="1" x14ac:dyDescent="0.2">
      <c r="A405" s="147" t="s">
        <v>2914</v>
      </c>
    </row>
    <row r="406" spans="1:1" s="147" customFormat="1" x14ac:dyDescent="0.2"/>
    <row r="407" spans="1:1" s="146" customFormat="1" x14ac:dyDescent="0.2">
      <c r="A407" s="146" t="s">
        <v>2918</v>
      </c>
    </row>
    <row r="408" spans="1:1" s="147" customFormat="1" x14ac:dyDescent="0.2">
      <c r="A408" s="147" t="s">
        <v>2915</v>
      </c>
    </row>
    <row r="409" spans="1:1" s="147" customFormat="1" x14ac:dyDescent="0.2"/>
    <row r="410" spans="1:1" s="146" customFormat="1" x14ac:dyDescent="0.2">
      <c r="A410" s="146" t="s">
        <v>2918</v>
      </c>
    </row>
    <row r="411" spans="1:1" s="147" customFormat="1" x14ac:dyDescent="0.2">
      <c r="A411" s="147" t="s">
        <v>2916</v>
      </c>
    </row>
    <row r="412" spans="1:1" s="147" customFormat="1" x14ac:dyDescent="0.2"/>
    <row r="413" spans="1:1" s="146" customFormat="1" x14ac:dyDescent="0.2">
      <c r="A413" s="146" t="s">
        <v>2918</v>
      </c>
    </row>
    <row r="414" spans="1:1" s="147" customFormat="1" x14ac:dyDescent="0.2">
      <c r="A414" s="147" t="s">
        <v>2917</v>
      </c>
    </row>
    <row r="415" spans="1:1" s="148" customFormat="1" x14ac:dyDescent="0.2"/>
  </sheetData>
  <phoneticPr fontId="1" type="noConversion"/>
  <pageMargins left="0.75" right="0.75" top="1" bottom="1" header="0.5" footer="0.5"/>
  <pageSetup paperSize="17" scale="17"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M300"/>
  <sheetViews>
    <sheetView zoomScale="120" zoomScaleNormal="120" workbookViewId="0">
      <pane xSplit="1" ySplit="1" topLeftCell="B117" activePane="bottomRight" state="frozen"/>
      <selection activeCell="K179" sqref="K179"/>
      <selection pane="topRight" activeCell="K179" sqref="K179"/>
      <selection pane="bottomLeft" activeCell="K179" sqref="K179"/>
      <selection pane="bottomRight" activeCell="K179" sqref="K179"/>
    </sheetView>
  </sheetViews>
  <sheetFormatPr defaultColWidth="0.85546875" defaultRowHeight="11.25" x14ac:dyDescent="0.2"/>
  <cols>
    <col min="1" max="1" width="13" style="1" customWidth="1"/>
    <col min="2" max="90" width="2.5703125" style="1" customWidth="1"/>
    <col min="91" max="16384" width="0.85546875" style="1"/>
  </cols>
  <sheetData>
    <row r="1" spans="1:91" ht="16.5" customHeight="1" x14ac:dyDescent="0.2">
      <c r="A1" s="1" t="s">
        <v>24</v>
      </c>
      <c r="B1" s="11">
        <v>0</v>
      </c>
      <c r="C1" s="11">
        <v>10</v>
      </c>
      <c r="D1" s="11">
        <v>20</v>
      </c>
      <c r="E1" s="11">
        <v>30</v>
      </c>
      <c r="F1" s="11">
        <v>40</v>
      </c>
      <c r="G1" s="11">
        <v>50</v>
      </c>
      <c r="H1" s="11">
        <v>60</v>
      </c>
      <c r="I1" s="11">
        <v>70</v>
      </c>
      <c r="J1" s="11">
        <v>80</v>
      </c>
      <c r="K1" s="11">
        <v>90</v>
      </c>
      <c r="L1" s="11">
        <v>100</v>
      </c>
      <c r="M1" s="11">
        <v>110</v>
      </c>
      <c r="N1" s="11">
        <v>120</v>
      </c>
      <c r="O1" s="11">
        <v>130</v>
      </c>
      <c r="P1" s="11">
        <v>140</v>
      </c>
      <c r="Q1" s="11">
        <v>150</v>
      </c>
      <c r="R1" s="11">
        <v>160</v>
      </c>
      <c r="S1" s="11">
        <v>170</v>
      </c>
      <c r="T1" s="11">
        <v>180</v>
      </c>
      <c r="U1" s="11">
        <v>190</v>
      </c>
      <c r="V1" s="11">
        <v>200</v>
      </c>
      <c r="W1" s="11">
        <v>210</v>
      </c>
      <c r="X1" s="11">
        <v>220</v>
      </c>
      <c r="Y1" s="11">
        <v>230</v>
      </c>
      <c r="Z1" s="11">
        <v>240</v>
      </c>
      <c r="AA1" s="11">
        <v>250</v>
      </c>
      <c r="AB1" s="11">
        <v>260</v>
      </c>
      <c r="AC1" s="11">
        <v>270</v>
      </c>
      <c r="AD1" s="11">
        <v>280</v>
      </c>
      <c r="AE1" s="11">
        <v>290</v>
      </c>
      <c r="AF1" s="11">
        <v>300</v>
      </c>
      <c r="AG1" s="11">
        <v>310</v>
      </c>
      <c r="AH1" s="11">
        <v>320</v>
      </c>
      <c r="AI1" s="11">
        <v>330</v>
      </c>
      <c r="AJ1" s="11">
        <v>340</v>
      </c>
      <c r="AK1" s="11">
        <v>350</v>
      </c>
      <c r="AL1" s="11">
        <v>360</v>
      </c>
      <c r="AM1" s="11">
        <v>370</v>
      </c>
      <c r="AN1" s="11">
        <v>380</v>
      </c>
      <c r="AO1" s="11">
        <v>390</v>
      </c>
      <c r="AP1" s="11">
        <v>400</v>
      </c>
      <c r="AQ1" s="11">
        <v>410</v>
      </c>
      <c r="AR1" s="11">
        <v>420</v>
      </c>
      <c r="AS1" s="11">
        <v>430</v>
      </c>
      <c r="AT1" s="11">
        <v>440</v>
      </c>
      <c r="AU1" s="11">
        <v>450</v>
      </c>
      <c r="AV1" s="11">
        <v>460</v>
      </c>
      <c r="AW1" s="11">
        <v>470</v>
      </c>
      <c r="AX1" s="11">
        <v>480</v>
      </c>
      <c r="AY1" s="11">
        <v>490</v>
      </c>
      <c r="AZ1" s="11">
        <v>500</v>
      </c>
      <c r="BA1" s="11">
        <v>510</v>
      </c>
      <c r="BB1" s="11">
        <v>520</v>
      </c>
      <c r="BC1" s="11">
        <v>530</v>
      </c>
      <c r="BD1" s="11">
        <v>540</v>
      </c>
      <c r="BE1" s="11">
        <v>550</v>
      </c>
      <c r="BF1" s="11">
        <v>560</v>
      </c>
      <c r="BG1" s="11">
        <v>570</v>
      </c>
      <c r="BH1" s="11">
        <v>580</v>
      </c>
      <c r="BI1" s="11">
        <v>590</v>
      </c>
      <c r="BJ1" s="11">
        <v>600</v>
      </c>
      <c r="BK1" s="11">
        <v>610</v>
      </c>
      <c r="BL1" s="11">
        <v>620</v>
      </c>
      <c r="BM1" s="11">
        <v>630</v>
      </c>
      <c r="BN1" s="11">
        <v>640</v>
      </c>
      <c r="BO1" s="11">
        <v>650</v>
      </c>
      <c r="BP1" s="11">
        <v>660</v>
      </c>
      <c r="BQ1" s="11">
        <v>670</v>
      </c>
      <c r="BR1" s="11">
        <v>680</v>
      </c>
      <c r="BS1" s="11">
        <v>690</v>
      </c>
      <c r="BT1" s="11">
        <v>700</v>
      </c>
      <c r="BU1" s="11">
        <v>710</v>
      </c>
      <c r="BV1" s="11">
        <v>720</v>
      </c>
      <c r="BW1" s="11">
        <v>730</v>
      </c>
      <c r="BX1" s="11">
        <v>740</v>
      </c>
      <c r="BY1" s="11">
        <v>750</v>
      </c>
      <c r="BZ1" s="11">
        <v>760</v>
      </c>
      <c r="CA1" s="11">
        <v>770</v>
      </c>
      <c r="CB1" s="11">
        <v>780</v>
      </c>
      <c r="CC1" s="11">
        <v>790</v>
      </c>
      <c r="CD1" s="11">
        <v>800</v>
      </c>
      <c r="CE1" s="11">
        <v>810</v>
      </c>
      <c r="CF1" s="11">
        <v>820</v>
      </c>
      <c r="CG1" s="11">
        <v>830</v>
      </c>
      <c r="CH1" s="11">
        <v>840</v>
      </c>
      <c r="CI1" s="11">
        <v>850</v>
      </c>
      <c r="CJ1" s="11">
        <v>860</v>
      </c>
      <c r="CK1" s="11">
        <v>870</v>
      </c>
      <c r="CL1" s="11">
        <v>880</v>
      </c>
    </row>
    <row r="2" spans="1:91" ht="21" customHeight="1" x14ac:dyDescent="0.2">
      <c r="A2" s="1" t="s">
        <v>57</v>
      </c>
      <c r="B2" s="11">
        <f>B1+4440</f>
        <v>4440</v>
      </c>
      <c r="C2" s="11">
        <f t="shared" ref="C2:BN2" si="0">C1+4440</f>
        <v>4450</v>
      </c>
      <c r="D2" s="11">
        <f t="shared" si="0"/>
        <v>4460</v>
      </c>
      <c r="E2" s="11">
        <f t="shared" si="0"/>
        <v>4470</v>
      </c>
      <c r="F2" s="11">
        <f t="shared" si="0"/>
        <v>4480</v>
      </c>
      <c r="G2" s="11">
        <f t="shared" si="0"/>
        <v>4490</v>
      </c>
      <c r="H2" s="11">
        <f t="shared" si="0"/>
        <v>4500</v>
      </c>
      <c r="I2" s="11">
        <f t="shared" si="0"/>
        <v>4510</v>
      </c>
      <c r="J2" s="11">
        <f t="shared" si="0"/>
        <v>4520</v>
      </c>
      <c r="K2" s="11">
        <f t="shared" si="0"/>
        <v>4530</v>
      </c>
      <c r="L2" s="11">
        <f t="shared" si="0"/>
        <v>4540</v>
      </c>
      <c r="M2" s="11">
        <f t="shared" si="0"/>
        <v>4550</v>
      </c>
      <c r="N2" s="11">
        <f t="shared" si="0"/>
        <v>4560</v>
      </c>
      <c r="O2" s="11">
        <f t="shared" si="0"/>
        <v>4570</v>
      </c>
      <c r="P2" s="11">
        <f t="shared" si="0"/>
        <v>4580</v>
      </c>
      <c r="Q2" s="11">
        <f t="shared" si="0"/>
        <v>4590</v>
      </c>
      <c r="R2" s="11">
        <f t="shared" si="0"/>
        <v>4600</v>
      </c>
      <c r="S2" s="11">
        <f t="shared" si="0"/>
        <v>4610</v>
      </c>
      <c r="T2" s="11">
        <f t="shared" si="0"/>
        <v>4620</v>
      </c>
      <c r="U2" s="11">
        <f t="shared" si="0"/>
        <v>4630</v>
      </c>
      <c r="V2" s="11">
        <f t="shared" si="0"/>
        <v>4640</v>
      </c>
      <c r="W2" s="11">
        <f t="shared" si="0"/>
        <v>4650</v>
      </c>
      <c r="X2" s="11">
        <f t="shared" si="0"/>
        <v>4660</v>
      </c>
      <c r="Y2" s="11">
        <f t="shared" si="0"/>
        <v>4670</v>
      </c>
      <c r="Z2" s="11">
        <f t="shared" si="0"/>
        <v>4680</v>
      </c>
      <c r="AA2" s="11">
        <f t="shared" si="0"/>
        <v>4690</v>
      </c>
      <c r="AB2" s="11">
        <f t="shared" si="0"/>
        <v>4700</v>
      </c>
      <c r="AC2" s="11">
        <f t="shared" si="0"/>
        <v>4710</v>
      </c>
      <c r="AD2" s="11">
        <f t="shared" si="0"/>
        <v>4720</v>
      </c>
      <c r="AE2" s="11">
        <f t="shared" si="0"/>
        <v>4730</v>
      </c>
      <c r="AF2" s="11">
        <f t="shared" si="0"/>
        <v>4740</v>
      </c>
      <c r="AG2" s="11">
        <f t="shared" si="0"/>
        <v>4750</v>
      </c>
      <c r="AH2" s="11">
        <f t="shared" si="0"/>
        <v>4760</v>
      </c>
      <c r="AI2" s="11">
        <f t="shared" si="0"/>
        <v>4770</v>
      </c>
      <c r="AJ2" s="11">
        <f t="shared" si="0"/>
        <v>4780</v>
      </c>
      <c r="AK2" s="11">
        <f t="shared" si="0"/>
        <v>4790</v>
      </c>
      <c r="AL2" s="11">
        <f t="shared" si="0"/>
        <v>4800</v>
      </c>
      <c r="AM2" s="11">
        <f t="shared" si="0"/>
        <v>4810</v>
      </c>
      <c r="AN2" s="11">
        <f t="shared" si="0"/>
        <v>4820</v>
      </c>
      <c r="AO2" s="11">
        <f t="shared" si="0"/>
        <v>4830</v>
      </c>
      <c r="AP2" s="11">
        <f t="shared" si="0"/>
        <v>4840</v>
      </c>
      <c r="AQ2" s="11">
        <f t="shared" si="0"/>
        <v>4850</v>
      </c>
      <c r="AR2" s="11">
        <f t="shared" si="0"/>
        <v>4860</v>
      </c>
      <c r="AS2" s="11">
        <f t="shared" si="0"/>
        <v>4870</v>
      </c>
      <c r="AT2" s="11">
        <f t="shared" si="0"/>
        <v>4880</v>
      </c>
      <c r="AU2" s="11">
        <f t="shared" si="0"/>
        <v>4890</v>
      </c>
      <c r="AV2" s="11">
        <f t="shared" si="0"/>
        <v>4900</v>
      </c>
      <c r="AW2" s="11">
        <f t="shared" si="0"/>
        <v>4910</v>
      </c>
      <c r="AX2" s="11">
        <f t="shared" si="0"/>
        <v>4920</v>
      </c>
      <c r="AY2" s="11">
        <f t="shared" si="0"/>
        <v>4930</v>
      </c>
      <c r="AZ2" s="11">
        <f t="shared" si="0"/>
        <v>4940</v>
      </c>
      <c r="BA2" s="11">
        <f t="shared" si="0"/>
        <v>4950</v>
      </c>
      <c r="BB2" s="11">
        <f t="shared" si="0"/>
        <v>4960</v>
      </c>
      <c r="BC2" s="11">
        <f t="shared" si="0"/>
        <v>4970</v>
      </c>
      <c r="BD2" s="11">
        <f t="shared" si="0"/>
        <v>4980</v>
      </c>
      <c r="BE2" s="11">
        <f t="shared" si="0"/>
        <v>4990</v>
      </c>
      <c r="BF2" s="11">
        <f t="shared" si="0"/>
        <v>5000</v>
      </c>
      <c r="BG2" s="11">
        <f t="shared" si="0"/>
        <v>5010</v>
      </c>
      <c r="BH2" s="11">
        <f t="shared" si="0"/>
        <v>5020</v>
      </c>
      <c r="BI2" s="11">
        <f t="shared" si="0"/>
        <v>5030</v>
      </c>
      <c r="BJ2" s="11">
        <f t="shared" si="0"/>
        <v>5040</v>
      </c>
      <c r="BK2" s="11">
        <f t="shared" si="0"/>
        <v>5050</v>
      </c>
      <c r="BL2" s="11">
        <f t="shared" si="0"/>
        <v>5060</v>
      </c>
      <c r="BM2" s="11">
        <f t="shared" si="0"/>
        <v>5070</v>
      </c>
      <c r="BN2" s="11">
        <f t="shared" si="0"/>
        <v>5080</v>
      </c>
      <c r="BO2" s="11">
        <f t="shared" ref="BO2:CL2" si="1">BO1+4440</f>
        <v>5090</v>
      </c>
      <c r="BP2" s="11">
        <f t="shared" si="1"/>
        <v>5100</v>
      </c>
      <c r="BQ2" s="11">
        <f t="shared" si="1"/>
        <v>5110</v>
      </c>
      <c r="BR2" s="11">
        <f t="shared" si="1"/>
        <v>5120</v>
      </c>
      <c r="BS2" s="11">
        <f t="shared" si="1"/>
        <v>5130</v>
      </c>
      <c r="BT2" s="11">
        <f t="shared" si="1"/>
        <v>5140</v>
      </c>
      <c r="BU2" s="11">
        <f t="shared" si="1"/>
        <v>5150</v>
      </c>
      <c r="BV2" s="11">
        <f t="shared" si="1"/>
        <v>5160</v>
      </c>
      <c r="BW2" s="11">
        <f t="shared" si="1"/>
        <v>5170</v>
      </c>
      <c r="BX2" s="11">
        <f t="shared" si="1"/>
        <v>5180</v>
      </c>
      <c r="BY2" s="11">
        <f t="shared" si="1"/>
        <v>5190</v>
      </c>
      <c r="BZ2" s="11">
        <f t="shared" si="1"/>
        <v>5200</v>
      </c>
      <c r="CA2" s="11">
        <f t="shared" si="1"/>
        <v>5210</v>
      </c>
      <c r="CB2" s="11">
        <f t="shared" si="1"/>
        <v>5220</v>
      </c>
      <c r="CC2" s="11">
        <f t="shared" si="1"/>
        <v>5230</v>
      </c>
      <c r="CD2" s="11">
        <f t="shared" si="1"/>
        <v>5240</v>
      </c>
      <c r="CE2" s="11">
        <f t="shared" si="1"/>
        <v>5250</v>
      </c>
      <c r="CF2" s="11">
        <f t="shared" si="1"/>
        <v>5260</v>
      </c>
      <c r="CG2" s="11">
        <f t="shared" si="1"/>
        <v>5270</v>
      </c>
      <c r="CH2" s="11">
        <f t="shared" si="1"/>
        <v>5280</v>
      </c>
      <c r="CI2" s="11">
        <f t="shared" si="1"/>
        <v>5290</v>
      </c>
      <c r="CJ2" s="11">
        <f t="shared" si="1"/>
        <v>5300</v>
      </c>
      <c r="CK2" s="11">
        <f t="shared" si="1"/>
        <v>5310</v>
      </c>
      <c r="CL2" s="11">
        <f t="shared" si="1"/>
        <v>5320</v>
      </c>
    </row>
    <row r="3" spans="1:91" ht="18" customHeight="1" x14ac:dyDescent="0.2">
      <c r="A3" s="1" t="s">
        <v>25</v>
      </c>
      <c r="B3" s="11">
        <f>'WA4'!$AY$37-B2</f>
        <v>5818</v>
      </c>
      <c r="C3" s="11">
        <f>'WA4'!$AY$37-C2</f>
        <v>5808</v>
      </c>
      <c r="D3" s="11">
        <f>'WA4'!$AY$37-D2</f>
        <v>5798</v>
      </c>
      <c r="E3" s="11">
        <f>'WA4'!$AY$37-E2</f>
        <v>5788</v>
      </c>
      <c r="F3" s="11">
        <f>'WA4'!$AY$37-F2</f>
        <v>5778</v>
      </c>
      <c r="G3" s="11">
        <f>'WA4'!$AY$37-G2</f>
        <v>5768</v>
      </c>
      <c r="H3" s="11">
        <f>'WA4'!$AY$37-H2</f>
        <v>5758</v>
      </c>
      <c r="I3" s="11">
        <f>'WA4'!$AY$37-I2</f>
        <v>5748</v>
      </c>
      <c r="J3" s="11">
        <f>'WA4'!$AY$37-J2</f>
        <v>5738</v>
      </c>
      <c r="K3" s="11">
        <f>'WA4'!$AY$37-K2</f>
        <v>5728</v>
      </c>
      <c r="L3" s="11">
        <f>'WA4'!$AY$37-L2</f>
        <v>5718</v>
      </c>
      <c r="M3" s="11">
        <f>'WA4'!$AY$37-M2</f>
        <v>5708</v>
      </c>
      <c r="N3" s="11">
        <f>'WA4'!$AY$37-N2</f>
        <v>5698</v>
      </c>
      <c r="O3" s="11">
        <f>'WA4'!$AY$37-O2</f>
        <v>5688</v>
      </c>
      <c r="P3" s="11">
        <f>'WA4'!$AY$37-P2</f>
        <v>5678</v>
      </c>
      <c r="Q3" s="11">
        <f>'WA4'!$AY$37-Q2</f>
        <v>5668</v>
      </c>
      <c r="R3" s="11">
        <f>'WA4'!$AY$37-R2</f>
        <v>5658</v>
      </c>
      <c r="S3" s="11">
        <f>'WA4'!$AY$37-S2</f>
        <v>5648</v>
      </c>
      <c r="T3" s="11">
        <f>'WA4'!$AY$37-T2</f>
        <v>5638</v>
      </c>
      <c r="U3" s="11">
        <f>'WA4'!$AY$37-U2</f>
        <v>5628</v>
      </c>
      <c r="V3" s="11">
        <f>'WA4'!$AY$37-V2</f>
        <v>5618</v>
      </c>
      <c r="W3" s="11">
        <f>'WA4'!$AY$37-W2</f>
        <v>5608</v>
      </c>
      <c r="X3" s="11">
        <f>'WA4'!$AY$37-X2</f>
        <v>5598</v>
      </c>
      <c r="Y3" s="11">
        <f>'WA4'!$AY$37-Y2</f>
        <v>5588</v>
      </c>
      <c r="Z3" s="11">
        <f>'WA4'!$AY$37-Z2</f>
        <v>5578</v>
      </c>
      <c r="AA3" s="11">
        <f>'WA4'!$AY$37-AA2</f>
        <v>5568</v>
      </c>
      <c r="AB3" s="11">
        <f>'WA4'!$AY$37-AB2</f>
        <v>5558</v>
      </c>
      <c r="AC3" s="11">
        <f>'WA4'!$AY$37-AC2</f>
        <v>5548</v>
      </c>
      <c r="AD3" s="11">
        <f>'WA4'!$AY$37-AD2</f>
        <v>5538</v>
      </c>
      <c r="AE3" s="11">
        <f>'WA4'!$AY$37-AE2</f>
        <v>5528</v>
      </c>
      <c r="AF3" s="11">
        <f>'WA4'!$AY$37-AF2</f>
        <v>5518</v>
      </c>
      <c r="AG3" s="11">
        <f>'WA4'!$AY$37-AG2</f>
        <v>5508</v>
      </c>
      <c r="AH3" s="11">
        <f>'WA4'!$AY$37-AH2</f>
        <v>5498</v>
      </c>
      <c r="AI3" s="11">
        <f>'WA4'!$AY$37-AI2</f>
        <v>5488</v>
      </c>
      <c r="AJ3" s="11">
        <f>'WA4'!$AY$37-AJ2</f>
        <v>5478</v>
      </c>
      <c r="AK3" s="11">
        <f>'WA4'!$AY$37-AK2</f>
        <v>5468</v>
      </c>
      <c r="AL3" s="11">
        <f>'WA4'!$AY$37-AL2</f>
        <v>5458</v>
      </c>
      <c r="AM3" s="11">
        <f>'WA4'!$AY$37-AM2</f>
        <v>5448</v>
      </c>
      <c r="AN3" s="11">
        <f>'WA4'!$AY$37-AN2</f>
        <v>5438</v>
      </c>
      <c r="AO3" s="11">
        <f>'WA4'!$AY$37-AO2</f>
        <v>5428</v>
      </c>
      <c r="AP3" s="11">
        <f>'WA4'!$AY$37-AP2</f>
        <v>5418</v>
      </c>
      <c r="AQ3" s="11">
        <f>'WA4'!$AY$37-AQ2</f>
        <v>5408</v>
      </c>
      <c r="AR3" s="11">
        <f>'WA4'!$AY$37-AR2</f>
        <v>5398</v>
      </c>
      <c r="AS3" s="11">
        <f>'WA4'!$AY$37-AS2</f>
        <v>5388</v>
      </c>
      <c r="AT3" s="11">
        <f>'WA4'!$AY$37-AT2</f>
        <v>5378</v>
      </c>
      <c r="AU3" s="11">
        <f>'WA4'!$AY$37-AU2</f>
        <v>5368</v>
      </c>
      <c r="AV3" s="11">
        <f>'WA4'!$AY$37-AV2</f>
        <v>5358</v>
      </c>
      <c r="AW3" s="11">
        <f>'WA4'!$AY$37-AW2</f>
        <v>5348</v>
      </c>
      <c r="AX3" s="11">
        <f>'WA4'!$AY$37-AX2</f>
        <v>5338</v>
      </c>
      <c r="AY3" s="11">
        <f>'WA4'!$AY$37-AY2</f>
        <v>5328</v>
      </c>
      <c r="AZ3" s="11">
        <f>'WA4'!$AY$37-AZ2</f>
        <v>5318</v>
      </c>
      <c r="BA3" s="11">
        <f>'WA4'!$AY$37-BA2</f>
        <v>5308</v>
      </c>
      <c r="BB3" s="11">
        <f>'WA4'!$AY$37-BB2</f>
        <v>5298</v>
      </c>
      <c r="BC3" s="11">
        <f>'WA4'!$AY$37-BC2</f>
        <v>5288</v>
      </c>
      <c r="BD3" s="11">
        <f>'WA4'!$AY$37-BD2</f>
        <v>5278</v>
      </c>
      <c r="BE3" s="11">
        <f>'WA4'!$AY$37-BE2</f>
        <v>5268</v>
      </c>
      <c r="BF3" s="11">
        <f>'WA4'!$AY$37-BF2</f>
        <v>5258</v>
      </c>
      <c r="BG3" s="11">
        <f>'WA4'!$AY$37-BG2</f>
        <v>5248</v>
      </c>
      <c r="BH3" s="11">
        <f>'WA4'!$AY$37-BH2</f>
        <v>5238</v>
      </c>
      <c r="BI3" s="11">
        <f>'WA4'!$AY$37-BI2</f>
        <v>5228</v>
      </c>
      <c r="BJ3" s="11">
        <f>'WA4'!$AY$37-BJ2</f>
        <v>5218</v>
      </c>
      <c r="BK3" s="11">
        <f>'WA4'!$AY$37-BK2</f>
        <v>5208</v>
      </c>
      <c r="BL3" s="11">
        <f>'WA4'!$AY$37-BL2</f>
        <v>5198</v>
      </c>
      <c r="BM3" s="11">
        <f>'WA4'!$AY$37-BM2</f>
        <v>5188</v>
      </c>
      <c r="BN3" s="11">
        <f>'WA4'!$AY$37-BN2</f>
        <v>5178</v>
      </c>
      <c r="BO3" s="11">
        <f>'WA4'!$AY$37-BO2</f>
        <v>5168</v>
      </c>
      <c r="BP3" s="11">
        <f>'WA4'!$AY$37-BP2</f>
        <v>5158</v>
      </c>
      <c r="BQ3" s="11">
        <f>'WA4'!$AY$37-BQ2</f>
        <v>5148</v>
      </c>
      <c r="BR3" s="11">
        <f>'WA4'!$AY$37-BR2</f>
        <v>5138</v>
      </c>
      <c r="BS3" s="11">
        <f>'WA4'!$AY$37-BS2</f>
        <v>5128</v>
      </c>
      <c r="BT3" s="11">
        <f>'WA4'!$AY$37-BT2</f>
        <v>5118</v>
      </c>
      <c r="BU3" s="11">
        <f>'WA4'!$AY$37-BU2</f>
        <v>5108</v>
      </c>
      <c r="BV3" s="11">
        <f>'WA4'!$AY$37-BV2</f>
        <v>5098</v>
      </c>
      <c r="BW3" s="11">
        <f>'WA4'!$AY$37-BW2</f>
        <v>5088</v>
      </c>
      <c r="BX3" s="11">
        <f>'WA4'!$AY$37-BX2</f>
        <v>5078</v>
      </c>
      <c r="BY3" s="11">
        <f>'WA4'!$AY$37-BY2</f>
        <v>5068</v>
      </c>
      <c r="BZ3" s="11">
        <f>'WA4'!$AY$37-BZ2</f>
        <v>5058</v>
      </c>
      <c r="CA3" s="11">
        <f>'WA4'!$AY$37-CA2</f>
        <v>5048</v>
      </c>
      <c r="CB3" s="11">
        <f>'WA4'!$AY$37-CB2</f>
        <v>5038</v>
      </c>
      <c r="CC3" s="11">
        <f>'WA4'!$AY$37-CC2</f>
        <v>5028</v>
      </c>
      <c r="CD3" s="11">
        <f>'WA4'!$AY$37-CD2</f>
        <v>5018</v>
      </c>
      <c r="CE3" s="11">
        <f>'WA4'!$AY$37-CE2</f>
        <v>5008</v>
      </c>
      <c r="CF3" s="11">
        <f>'WA4'!$AY$37-CF2</f>
        <v>4998</v>
      </c>
      <c r="CG3" s="11">
        <f>'WA4'!$AY$37-CG2</f>
        <v>4988</v>
      </c>
      <c r="CH3" s="11">
        <f>'WA4'!$AY$37-CH2</f>
        <v>4978</v>
      </c>
      <c r="CI3" s="11">
        <f>'WA4'!$AY$37-CI2</f>
        <v>4968</v>
      </c>
      <c r="CJ3" s="11">
        <f>'WA4'!$AY$37-CJ2</f>
        <v>4958</v>
      </c>
      <c r="CK3" s="11">
        <f>'WA4'!$AY$37-CK2</f>
        <v>4948</v>
      </c>
      <c r="CL3" s="11">
        <f>'WA4'!$AY$37-CL2</f>
        <v>4938</v>
      </c>
    </row>
    <row r="4" spans="1:91" x14ac:dyDescent="0.2">
      <c r="A4" s="8" t="s">
        <v>195</v>
      </c>
      <c r="B4" s="8"/>
      <c r="C4" s="8"/>
      <c r="D4" s="8"/>
      <c r="E4" s="8"/>
      <c r="F4" s="34"/>
      <c r="G4" s="34"/>
      <c r="I4" s="199" t="s">
        <v>138</v>
      </c>
    </row>
    <row r="5" spans="1:91" x14ac:dyDescent="0.2">
      <c r="A5" s="8"/>
      <c r="B5" s="8"/>
      <c r="C5" s="8"/>
      <c r="D5" s="8"/>
      <c r="E5" s="8"/>
      <c r="F5" s="34"/>
      <c r="G5" s="34"/>
    </row>
    <row r="6" spans="1:91" x14ac:dyDescent="0.2">
      <c r="B6" s="1" t="s">
        <v>12</v>
      </c>
      <c r="L6" s="1" t="s">
        <v>17</v>
      </c>
      <c r="V6" s="1" t="s">
        <v>18</v>
      </c>
      <c r="AF6" s="1" t="s">
        <v>19</v>
      </c>
      <c r="AP6" s="1" t="s">
        <v>20</v>
      </c>
      <c r="AY6" s="2" t="s">
        <v>13</v>
      </c>
      <c r="BJ6" s="1" t="s">
        <v>53</v>
      </c>
      <c r="BT6" s="1" t="s">
        <v>54</v>
      </c>
      <c r="CD6" s="1" t="s">
        <v>55</v>
      </c>
      <c r="CM6" s="1" t="s">
        <v>1779</v>
      </c>
    </row>
    <row r="7" spans="1:91" s="46" customFormat="1" ht="12" thickBot="1" x14ac:dyDescent="0.25">
      <c r="B7" s="47"/>
      <c r="L7" s="47"/>
      <c r="V7" s="47"/>
      <c r="AF7" s="47"/>
      <c r="AP7" s="47"/>
      <c r="AY7" s="48"/>
      <c r="AZ7" s="47"/>
      <c r="BJ7" s="47"/>
      <c r="BT7" s="47"/>
      <c r="CD7" s="47"/>
      <c r="CL7" s="529"/>
    </row>
    <row r="8" spans="1:91" ht="12" thickTop="1" x14ac:dyDescent="0.2">
      <c r="A8" s="3" t="s">
        <v>6</v>
      </c>
      <c r="B8" s="260"/>
      <c r="D8" s="261"/>
      <c r="E8" s="261"/>
      <c r="F8" s="281" t="s">
        <v>52</v>
      </c>
      <c r="G8" s="261"/>
      <c r="H8" s="261"/>
      <c r="I8" s="261"/>
      <c r="J8" s="261"/>
      <c r="K8" s="269"/>
      <c r="L8" s="270"/>
      <c r="M8" s="261"/>
      <c r="N8" s="261"/>
      <c r="O8" s="261"/>
      <c r="P8" s="261"/>
      <c r="Q8" s="261"/>
      <c r="R8" s="261"/>
      <c r="S8" s="261"/>
      <c r="U8" s="262"/>
      <c r="V8" s="260"/>
      <c r="AA8" s="3"/>
      <c r="AF8" s="282"/>
      <c r="AO8" s="262"/>
      <c r="AY8" s="262"/>
      <c r="AZ8" s="260"/>
      <c r="BI8" s="262"/>
      <c r="BJ8" s="260"/>
      <c r="BS8" s="262"/>
      <c r="BT8" s="260"/>
      <c r="BV8" s="273"/>
      <c r="BY8" s="261"/>
      <c r="BZ8" s="261"/>
      <c r="CA8" s="261"/>
      <c r="CB8" s="261"/>
      <c r="CC8" s="261"/>
      <c r="CD8" s="270"/>
      <c r="CE8" s="261"/>
      <c r="CF8" s="261"/>
      <c r="CG8" s="261"/>
      <c r="CH8" s="261"/>
      <c r="CI8" s="261"/>
      <c r="CJ8" s="261"/>
      <c r="CK8" s="261"/>
      <c r="CL8" s="269"/>
    </row>
    <row r="9" spans="1:91" s="141" customFormat="1" x14ac:dyDescent="0.2">
      <c r="A9" s="156" t="s">
        <v>898</v>
      </c>
      <c r="B9" s="456"/>
      <c r="F9" s="459"/>
      <c r="K9" s="457"/>
      <c r="L9" s="456"/>
      <c r="U9" s="457"/>
      <c r="V9" s="456"/>
      <c r="AA9" s="156"/>
      <c r="AF9" s="464"/>
      <c r="AO9" s="457"/>
      <c r="AY9" s="457"/>
      <c r="AZ9" s="456"/>
      <c r="BI9" s="457"/>
      <c r="BJ9" s="456"/>
      <c r="BS9" s="457"/>
      <c r="BT9" s="456"/>
      <c r="BV9" s="459"/>
      <c r="CD9" s="456"/>
      <c r="CL9" s="457"/>
    </row>
    <row r="10" spans="1:91" x14ac:dyDescent="0.2">
      <c r="A10" s="3" t="s">
        <v>136</v>
      </c>
      <c r="B10" s="26"/>
      <c r="C10" s="21"/>
      <c r="D10" s="21"/>
      <c r="E10" s="21"/>
      <c r="F10" s="21"/>
      <c r="G10" s="21"/>
      <c r="H10" s="21"/>
      <c r="I10" s="21"/>
      <c r="J10" s="21"/>
      <c r="K10" s="22"/>
      <c r="L10" s="26"/>
      <c r="M10" s="21"/>
      <c r="N10" s="21"/>
      <c r="O10" s="21"/>
      <c r="P10" s="21"/>
      <c r="Q10" s="21"/>
      <c r="R10" s="21"/>
      <c r="S10" s="21"/>
      <c r="T10" s="21"/>
      <c r="U10" s="22"/>
      <c r="V10" s="26"/>
      <c r="W10" s="21"/>
      <c r="X10" s="21"/>
      <c r="Y10" s="21"/>
      <c r="Z10" s="21"/>
      <c r="AA10" s="21"/>
      <c r="AB10" s="21"/>
      <c r="AC10" s="21"/>
      <c r="AD10" s="21"/>
      <c r="AE10" s="21"/>
      <c r="AF10" s="26"/>
      <c r="AG10" s="21"/>
      <c r="AH10" s="21"/>
      <c r="AI10" s="21"/>
      <c r="AJ10" s="21"/>
      <c r="AK10" s="21"/>
      <c r="AL10" s="21"/>
      <c r="AM10" s="21"/>
      <c r="AN10" s="21"/>
      <c r="AO10" s="22"/>
      <c r="AP10" s="21"/>
      <c r="AQ10" s="21"/>
      <c r="AR10" s="21"/>
      <c r="AS10" s="21"/>
      <c r="AT10" s="21"/>
      <c r="AU10" s="21"/>
      <c r="AV10" s="21"/>
      <c r="AW10" s="21"/>
      <c r="AX10" s="21"/>
      <c r="AY10" s="22"/>
      <c r="AZ10" s="26"/>
      <c r="BA10" s="21"/>
      <c r="BB10" s="21"/>
      <c r="BC10" s="21"/>
      <c r="BD10" s="21"/>
      <c r="BE10" s="163"/>
      <c r="BF10" s="21"/>
      <c r="BG10" s="21"/>
      <c r="BH10" s="21"/>
      <c r="BI10" s="22"/>
      <c r="BJ10" s="26"/>
      <c r="BK10" s="21"/>
      <c r="BL10" s="21"/>
      <c r="BM10" s="21"/>
      <c r="BN10" s="21"/>
      <c r="BO10" s="21"/>
      <c r="BP10" s="21"/>
      <c r="BQ10" s="21"/>
      <c r="BR10" s="21"/>
      <c r="BS10" s="22"/>
      <c r="BT10" s="26"/>
      <c r="BU10" s="21"/>
      <c r="BV10" s="21"/>
      <c r="BW10" s="21"/>
      <c r="BX10" s="21"/>
      <c r="BY10" s="21"/>
      <c r="BZ10" s="21"/>
      <c r="CA10" s="21"/>
      <c r="CB10" s="21"/>
      <c r="CC10" s="21"/>
      <c r="CD10" s="26"/>
      <c r="CE10" s="21"/>
      <c r="CF10" s="21"/>
      <c r="CG10" s="21"/>
      <c r="CH10" s="21"/>
      <c r="CI10" s="21"/>
      <c r="CJ10" s="21"/>
      <c r="CK10" s="21"/>
      <c r="CL10" s="22"/>
    </row>
    <row r="11" spans="1:91" x14ac:dyDescent="0.2">
      <c r="A11" s="3" t="s">
        <v>0</v>
      </c>
      <c r="B11" s="26"/>
      <c r="C11" s="21"/>
      <c r="D11" s="21"/>
      <c r="E11" s="21"/>
      <c r="F11" s="21"/>
      <c r="G11" s="21"/>
      <c r="H11" s="21"/>
      <c r="I11" s="21"/>
      <c r="J11" s="21"/>
      <c r="K11" s="22"/>
      <c r="L11" s="26"/>
      <c r="M11" s="21"/>
      <c r="N11" s="21"/>
      <c r="O11" s="21"/>
      <c r="P11" s="21"/>
      <c r="Q11" s="21"/>
      <c r="R11" s="21"/>
      <c r="S11" s="21"/>
      <c r="T11" s="21"/>
      <c r="U11" s="22"/>
      <c r="V11" s="26"/>
      <c r="W11" s="21"/>
      <c r="X11" s="21"/>
      <c r="Y11" s="21"/>
      <c r="Z11" s="21"/>
      <c r="AA11" s="21"/>
      <c r="AB11" s="21"/>
      <c r="AC11" s="21"/>
      <c r="AD11" s="21"/>
      <c r="AE11" s="21"/>
      <c r="AF11" s="26"/>
      <c r="AG11" s="21"/>
      <c r="AH11" s="21"/>
      <c r="AI11" s="21"/>
      <c r="AJ11" s="21"/>
      <c r="AK11" s="21"/>
      <c r="AL11" s="21"/>
      <c r="AM11" s="21"/>
      <c r="AN11" s="21"/>
      <c r="AO11" s="22"/>
      <c r="AP11" s="21"/>
      <c r="AQ11" s="21"/>
      <c r="AR11" s="21"/>
      <c r="AS11" s="21"/>
      <c r="AT11" s="21"/>
      <c r="AU11" s="21"/>
      <c r="AV11" s="21"/>
      <c r="AW11" s="21"/>
      <c r="AX11" s="21"/>
      <c r="AY11" s="22"/>
      <c r="AZ11" s="26"/>
      <c r="BA11" s="21"/>
      <c r="BB11" s="21"/>
      <c r="BC11" s="21"/>
      <c r="BD11" s="21"/>
      <c r="BE11" s="21"/>
      <c r="BF11" s="21"/>
      <c r="BG11" s="21"/>
      <c r="BH11" s="21"/>
      <c r="BI11" s="22"/>
      <c r="BJ11" s="26"/>
      <c r="BK11" s="21"/>
      <c r="BL11" s="21"/>
      <c r="BM11" s="21"/>
      <c r="BN11" s="21"/>
      <c r="BO11" s="21"/>
      <c r="BP11" s="21"/>
      <c r="BQ11" s="21"/>
      <c r="BR11" s="21"/>
      <c r="BS11" s="22"/>
      <c r="BT11" s="26"/>
      <c r="BU11" s="21"/>
      <c r="BV11" s="21"/>
      <c r="BW11" s="21"/>
      <c r="BX11" s="21"/>
      <c r="BY11" s="21"/>
      <c r="BZ11" s="21"/>
      <c r="CA11" s="21"/>
      <c r="CB11" s="21"/>
      <c r="CC11" s="21"/>
      <c r="CD11" s="26"/>
      <c r="CE11" s="21"/>
      <c r="CF11" s="21"/>
      <c r="CG11" s="21"/>
      <c r="CH11" s="21"/>
      <c r="CI11" s="21"/>
      <c r="CJ11" s="21"/>
      <c r="CK11" s="21"/>
      <c r="CL11" s="22"/>
    </row>
    <row r="12" spans="1:91" x14ac:dyDescent="0.2">
      <c r="A12" s="3" t="s">
        <v>2</v>
      </c>
      <c r="B12" s="16"/>
      <c r="C12" s="14"/>
      <c r="D12" s="14"/>
      <c r="E12" s="14"/>
      <c r="F12" s="14"/>
      <c r="G12" s="14"/>
      <c r="H12" s="14"/>
      <c r="I12" s="14"/>
      <c r="J12" s="14"/>
      <c r="K12" s="15"/>
      <c r="L12" s="16"/>
      <c r="M12" s="14"/>
      <c r="N12" s="14"/>
      <c r="O12" s="14"/>
      <c r="P12" s="14"/>
      <c r="Q12" s="14"/>
      <c r="R12" s="14"/>
      <c r="S12" s="14"/>
      <c r="T12" s="14"/>
      <c r="U12" s="15"/>
      <c r="V12" s="16"/>
      <c r="W12" s="14"/>
      <c r="X12" s="14"/>
      <c r="Y12" s="14"/>
      <c r="Z12" s="14"/>
      <c r="AA12" s="14"/>
      <c r="AB12" s="14"/>
      <c r="AC12" s="14"/>
      <c r="AD12" s="14"/>
      <c r="AE12" s="14"/>
      <c r="AF12" s="16"/>
      <c r="AG12" s="14"/>
      <c r="AH12" s="14"/>
      <c r="AI12" s="14"/>
      <c r="AJ12" s="14"/>
      <c r="AK12" s="14"/>
      <c r="AL12" s="14"/>
      <c r="AM12" s="14"/>
      <c r="AN12" s="14"/>
      <c r="AO12" s="15"/>
      <c r="AP12" s="14"/>
      <c r="AQ12" s="14"/>
      <c r="AR12" s="14"/>
      <c r="AS12" s="14"/>
      <c r="AT12" s="31"/>
      <c r="AU12" s="14"/>
      <c r="AV12" s="14"/>
      <c r="AW12" s="14"/>
      <c r="AX12" s="14"/>
      <c r="AY12" s="15"/>
      <c r="AZ12" s="16"/>
      <c r="BA12" s="14"/>
      <c r="BB12" s="14"/>
      <c r="BC12" s="14"/>
      <c r="BD12" s="14"/>
      <c r="BE12" s="14"/>
      <c r="BF12" s="14"/>
      <c r="BG12" s="14"/>
      <c r="BH12" s="14"/>
      <c r="BI12" s="15"/>
      <c r="BJ12" s="16"/>
      <c r="BK12" s="14"/>
      <c r="BL12" s="14"/>
      <c r="BM12" s="14"/>
      <c r="BN12" s="14"/>
      <c r="BO12" s="14"/>
      <c r="BP12" s="14"/>
      <c r="BQ12" s="14"/>
      <c r="BR12" s="14"/>
      <c r="BS12" s="15"/>
      <c r="BT12" s="16"/>
      <c r="BU12" s="14"/>
      <c r="BV12" s="14"/>
      <c r="BW12" s="14"/>
      <c r="BX12" s="14"/>
      <c r="BY12" s="14"/>
      <c r="BZ12" s="14"/>
      <c r="CA12" s="14"/>
      <c r="CB12" s="14"/>
      <c r="CC12" s="14"/>
      <c r="CD12" s="16"/>
      <c r="CE12" s="14"/>
      <c r="CF12" s="14"/>
      <c r="CG12" s="14"/>
      <c r="CH12" s="14"/>
      <c r="CI12" s="14"/>
      <c r="CJ12" s="14"/>
      <c r="CK12" s="14"/>
      <c r="CL12" s="15"/>
    </row>
    <row r="13" spans="1:91" s="142" customFormat="1" x14ac:dyDescent="0.2">
      <c r="A13" s="155" t="s">
        <v>4</v>
      </c>
      <c r="B13" s="306"/>
      <c r="C13" s="307"/>
      <c r="D13" s="307"/>
      <c r="E13" s="307"/>
      <c r="F13" s="307"/>
      <c r="G13" s="307"/>
      <c r="H13" s="307"/>
      <c r="I13" s="307"/>
      <c r="J13" s="307"/>
      <c r="K13" s="310"/>
      <c r="L13" s="306"/>
      <c r="M13" s="307"/>
      <c r="N13" s="307"/>
      <c r="O13" s="307"/>
      <c r="P13" s="307"/>
      <c r="Q13" s="307"/>
      <c r="R13" s="307"/>
      <c r="S13" s="307"/>
      <c r="T13" s="307"/>
      <c r="U13" s="310"/>
      <c r="V13" s="306"/>
      <c r="W13" s="307"/>
      <c r="X13" s="307"/>
      <c r="Y13" s="307"/>
      <c r="Z13" s="307"/>
      <c r="AA13" s="307"/>
      <c r="AB13" s="307"/>
      <c r="AC13" s="307"/>
      <c r="AD13" s="307"/>
      <c r="AE13" s="307"/>
      <c r="AF13" s="306"/>
      <c r="AG13" s="307"/>
      <c r="AH13" s="307"/>
      <c r="AI13" s="307"/>
      <c r="AJ13" s="307"/>
      <c r="AK13" s="307"/>
      <c r="AL13" s="307"/>
      <c r="AM13" s="307"/>
      <c r="AN13" s="307"/>
      <c r="AO13" s="310"/>
      <c r="AP13" s="307"/>
      <c r="AQ13" s="307"/>
      <c r="AR13" s="307"/>
      <c r="AS13" s="307"/>
      <c r="AT13" s="307"/>
      <c r="AU13" s="307"/>
      <c r="AV13" s="307"/>
      <c r="AW13" s="307"/>
      <c r="AX13" s="307"/>
      <c r="AY13" s="310"/>
      <c r="AZ13" s="306"/>
      <c r="BA13" s="317"/>
      <c r="BB13" s="307"/>
      <c r="BC13" s="307"/>
      <c r="BD13" s="307"/>
      <c r="BE13" s="307"/>
      <c r="BF13" s="307"/>
      <c r="BG13" s="307"/>
      <c r="BH13" s="307"/>
      <c r="BI13" s="310"/>
      <c r="BJ13" s="306"/>
      <c r="BK13" s="307"/>
      <c r="BL13" s="307"/>
      <c r="BM13" s="307"/>
      <c r="BN13" s="307"/>
      <c r="BO13" s="307"/>
      <c r="BP13" s="307"/>
      <c r="BQ13" s="307"/>
      <c r="BR13" s="307"/>
      <c r="BS13" s="310"/>
      <c r="BT13" s="306"/>
      <c r="BU13" s="307"/>
      <c r="BV13" s="307"/>
      <c r="BW13" s="307"/>
      <c r="BX13" s="307"/>
      <c r="BY13" s="308"/>
      <c r="BZ13" s="308"/>
      <c r="CA13" s="308"/>
      <c r="CB13" s="308"/>
      <c r="CC13" s="308"/>
      <c r="CD13" s="316"/>
      <c r="CE13" s="308"/>
      <c r="CF13" s="308"/>
      <c r="CG13" s="308"/>
      <c r="CH13" s="308"/>
      <c r="CI13" s="308"/>
      <c r="CJ13" s="308"/>
      <c r="CK13" s="308"/>
      <c r="CL13" s="309"/>
    </row>
    <row r="14" spans="1:91" s="141" customFormat="1" x14ac:dyDescent="0.2">
      <c r="A14" s="156" t="s">
        <v>3</v>
      </c>
      <c r="B14" s="288"/>
      <c r="C14" s="289"/>
      <c r="D14" s="289"/>
      <c r="E14" s="289"/>
      <c r="F14" s="289"/>
      <c r="G14" s="289"/>
      <c r="H14" s="289"/>
      <c r="I14" s="289"/>
      <c r="J14" s="289"/>
      <c r="K14" s="292"/>
      <c r="L14" s="288"/>
      <c r="M14" s="289"/>
      <c r="N14" s="289"/>
      <c r="O14" s="289"/>
      <c r="P14" s="289"/>
      <c r="Q14" s="289"/>
      <c r="R14" s="289"/>
      <c r="S14" s="289"/>
      <c r="T14" s="289"/>
      <c r="U14" s="292"/>
      <c r="V14" s="288"/>
      <c r="W14" s="289"/>
      <c r="X14" s="289"/>
      <c r="Y14" s="289"/>
      <c r="Z14" s="289"/>
      <c r="AA14" s="289"/>
      <c r="AB14" s="289"/>
      <c r="AC14" s="289"/>
      <c r="AD14" s="289"/>
      <c r="AE14" s="289"/>
      <c r="AF14" s="288"/>
      <c r="AG14" s="289"/>
      <c r="AH14" s="289"/>
      <c r="AI14" s="289"/>
      <c r="AJ14" s="289"/>
      <c r="AK14" s="289"/>
      <c r="AL14" s="289"/>
      <c r="AM14" s="289"/>
      <c r="AN14" s="289"/>
      <c r="AO14" s="292"/>
      <c r="AP14" s="289"/>
      <c r="AQ14" s="289"/>
      <c r="AR14" s="289"/>
      <c r="AS14" s="289"/>
      <c r="AT14" s="289"/>
      <c r="AU14" s="289"/>
      <c r="AV14" s="289"/>
      <c r="AW14" s="289"/>
      <c r="AX14" s="289"/>
      <c r="AY14" s="292"/>
      <c r="AZ14" s="288"/>
      <c r="BA14" s="331"/>
      <c r="BB14" s="289"/>
      <c r="BC14" s="289"/>
      <c r="BD14" s="289"/>
      <c r="BE14" s="289"/>
      <c r="BF14" s="289"/>
      <c r="BG14" s="289"/>
      <c r="BH14" s="289"/>
      <c r="BI14" s="292"/>
      <c r="BJ14" s="288"/>
      <c r="BK14" s="289"/>
      <c r="BL14" s="289"/>
      <c r="BM14" s="289"/>
      <c r="BN14" s="289"/>
      <c r="BO14" s="289"/>
      <c r="BP14" s="289"/>
      <c r="BQ14" s="289"/>
      <c r="BR14" s="289"/>
      <c r="BS14" s="292"/>
      <c r="BT14" s="288"/>
      <c r="BU14" s="289"/>
      <c r="BV14" s="289"/>
      <c r="BW14" s="289"/>
      <c r="BX14" s="289"/>
      <c r="BY14" s="289"/>
      <c r="BZ14" s="291"/>
      <c r="CA14" s="291"/>
      <c r="CB14" s="291"/>
      <c r="CC14" s="291"/>
      <c r="CD14" s="298"/>
      <c r="CE14" s="291"/>
      <c r="CF14" s="291"/>
      <c r="CG14" s="291"/>
      <c r="CH14" s="291"/>
      <c r="CI14" s="291"/>
      <c r="CJ14" s="289"/>
      <c r="CK14" s="289"/>
      <c r="CL14" s="292"/>
    </row>
    <row r="15" spans="1:91" x14ac:dyDescent="0.2">
      <c r="A15" s="3" t="s">
        <v>145</v>
      </c>
      <c r="B15" s="16"/>
      <c r="C15" s="14"/>
      <c r="D15" s="14"/>
      <c r="E15" s="14"/>
      <c r="F15" s="14"/>
      <c r="G15" s="14"/>
      <c r="H15" s="14"/>
      <c r="I15" s="14"/>
      <c r="J15" s="14"/>
      <c r="K15" s="15"/>
      <c r="L15" s="16"/>
      <c r="M15" s="14"/>
      <c r="N15" s="14"/>
      <c r="O15" s="29"/>
      <c r="P15" s="29"/>
      <c r="Q15" s="14"/>
      <c r="R15" s="14"/>
      <c r="S15" s="14"/>
      <c r="T15" s="14"/>
      <c r="U15" s="15"/>
      <c r="V15" s="16"/>
      <c r="W15" s="14"/>
      <c r="X15" s="14"/>
      <c r="Y15" s="14"/>
      <c r="Z15" s="14"/>
      <c r="AA15" s="14"/>
      <c r="AB15" s="14"/>
      <c r="AC15" s="14"/>
      <c r="AD15" s="14"/>
      <c r="AE15" s="14"/>
      <c r="AF15" s="16"/>
      <c r="AG15" s="14"/>
      <c r="AH15" s="14"/>
      <c r="AI15" s="14"/>
      <c r="AJ15" s="14"/>
      <c r="AK15" s="14"/>
      <c r="AL15" s="14"/>
      <c r="AM15" s="14"/>
      <c r="AN15" s="14"/>
      <c r="AO15" s="15"/>
      <c r="AP15" s="14"/>
      <c r="AQ15" s="14"/>
      <c r="AR15" s="14"/>
      <c r="AS15" s="14"/>
      <c r="AT15" s="14"/>
      <c r="AU15" s="14"/>
      <c r="AV15" s="14"/>
      <c r="AW15" s="14"/>
      <c r="AX15" s="14"/>
      <c r="AY15" s="15"/>
      <c r="AZ15" s="16"/>
      <c r="BA15" s="30"/>
      <c r="BB15" s="14"/>
      <c r="BC15" s="14"/>
      <c r="BD15" s="14"/>
      <c r="BE15" s="14"/>
      <c r="BF15" s="14"/>
      <c r="BG15" s="14"/>
      <c r="BH15" s="14"/>
      <c r="BI15" s="15"/>
      <c r="BJ15" s="16"/>
      <c r="BK15" s="14"/>
      <c r="BL15" s="14"/>
      <c r="BM15" s="14"/>
      <c r="BN15" s="14"/>
      <c r="BO15" s="14"/>
      <c r="BP15" s="14"/>
      <c r="BQ15" s="14"/>
      <c r="BR15" s="14"/>
      <c r="BS15" s="15"/>
      <c r="BT15" s="16"/>
      <c r="BU15" s="14"/>
      <c r="BV15" s="14"/>
      <c r="BW15" s="14"/>
      <c r="BX15" s="14"/>
      <c r="BY15" s="14"/>
      <c r="BZ15" s="14"/>
      <c r="CA15" s="14"/>
      <c r="CB15" s="14"/>
      <c r="CC15" s="14"/>
      <c r="CD15" s="16"/>
      <c r="CE15" s="14"/>
      <c r="CF15" s="14"/>
      <c r="CG15" s="14"/>
      <c r="CH15" s="14"/>
      <c r="CI15" s="14"/>
      <c r="CJ15" s="14"/>
      <c r="CK15" s="14"/>
      <c r="CL15" s="15"/>
    </row>
    <row r="16" spans="1:91" s="142" customFormat="1" x14ac:dyDescent="0.2">
      <c r="A16" s="155" t="s">
        <v>5</v>
      </c>
      <c r="B16" s="306"/>
      <c r="C16" s="307"/>
      <c r="D16" s="307"/>
      <c r="E16" s="307"/>
      <c r="F16" s="307"/>
      <c r="G16" s="307"/>
      <c r="H16" s="307"/>
      <c r="I16" s="307"/>
      <c r="J16" s="307"/>
      <c r="K16" s="310"/>
      <c r="L16" s="306"/>
      <c r="M16" s="307"/>
      <c r="N16" s="307"/>
      <c r="O16" s="307"/>
      <c r="P16" s="307"/>
      <c r="Q16" s="307"/>
      <c r="R16" s="307"/>
      <c r="S16" s="307"/>
      <c r="T16" s="307"/>
      <c r="U16" s="310"/>
      <c r="V16" s="306"/>
      <c r="W16" s="307"/>
      <c r="X16" s="307"/>
      <c r="Y16" s="307"/>
      <c r="Z16" s="307"/>
      <c r="AA16" s="307"/>
      <c r="AB16" s="307"/>
      <c r="AC16" s="307"/>
      <c r="AD16" s="307"/>
      <c r="AE16" s="307"/>
      <c r="AF16" s="306"/>
      <c r="AG16" s="307"/>
      <c r="AH16" s="307"/>
      <c r="AI16" s="307"/>
      <c r="AJ16" s="307"/>
      <c r="AK16" s="307"/>
      <c r="AL16" s="307"/>
      <c r="AM16" s="307"/>
      <c r="AN16" s="307"/>
      <c r="AO16" s="310"/>
      <c r="AP16" s="307"/>
      <c r="AQ16" s="307"/>
      <c r="AR16" s="307"/>
      <c r="AS16" s="307"/>
      <c r="AT16" s="307"/>
      <c r="AU16" s="307"/>
      <c r="AV16" s="307"/>
      <c r="AW16" s="307"/>
      <c r="AX16" s="307"/>
      <c r="AY16" s="310"/>
      <c r="AZ16" s="332"/>
      <c r="BA16" s="317"/>
      <c r="BB16" s="317"/>
      <c r="BC16" s="317"/>
      <c r="BD16" s="307"/>
      <c r="BE16" s="307"/>
      <c r="BF16" s="307"/>
      <c r="BG16" s="307"/>
      <c r="BH16" s="307"/>
      <c r="BI16" s="310"/>
      <c r="BJ16" s="306"/>
      <c r="BK16" s="307"/>
      <c r="BL16" s="307"/>
      <c r="BM16" s="307"/>
      <c r="BN16" s="307"/>
      <c r="BO16" s="307"/>
      <c r="BP16" s="307"/>
      <c r="BQ16" s="307"/>
      <c r="BR16" s="307"/>
      <c r="BS16" s="310"/>
      <c r="BT16" s="306"/>
      <c r="BU16" s="307"/>
      <c r="BV16" s="307"/>
      <c r="BW16" s="307"/>
      <c r="BX16" s="307"/>
      <c r="BY16" s="307"/>
      <c r="BZ16" s="307"/>
      <c r="CA16" s="307"/>
      <c r="CB16" s="307"/>
      <c r="CC16" s="307"/>
      <c r="CD16" s="306"/>
      <c r="CE16" s="307"/>
      <c r="CF16" s="307"/>
      <c r="CG16" s="307"/>
      <c r="CH16" s="307"/>
      <c r="CI16" s="307"/>
      <c r="CJ16" s="307"/>
      <c r="CK16" s="307"/>
      <c r="CL16" s="310"/>
    </row>
    <row r="17" spans="1:90" s="141" customFormat="1" x14ac:dyDescent="0.2">
      <c r="A17" s="156" t="s">
        <v>85</v>
      </c>
      <c r="B17" s="288"/>
      <c r="C17" s="289"/>
      <c r="D17" s="289"/>
      <c r="E17" s="289"/>
      <c r="F17" s="289"/>
      <c r="G17" s="289"/>
      <c r="H17" s="289"/>
      <c r="I17" s="289"/>
      <c r="J17" s="289"/>
      <c r="K17" s="292"/>
      <c r="L17" s="288"/>
      <c r="M17" s="289"/>
      <c r="N17" s="289"/>
      <c r="O17" s="289"/>
      <c r="P17" s="289"/>
      <c r="Q17" s="289"/>
      <c r="R17" s="289"/>
      <c r="S17" s="289"/>
      <c r="T17" s="289"/>
      <c r="U17" s="292"/>
      <c r="V17" s="288"/>
      <c r="W17" s="289"/>
      <c r="X17" s="289"/>
      <c r="Y17" s="289"/>
      <c r="Z17" s="289"/>
      <c r="AA17" s="289"/>
      <c r="AB17" s="289"/>
      <c r="AC17" s="289"/>
      <c r="AD17" s="289"/>
      <c r="AE17" s="289"/>
      <c r="AF17" s="288"/>
      <c r="AG17" s="289"/>
      <c r="AH17" s="289"/>
      <c r="AI17" s="289"/>
      <c r="AJ17" s="289"/>
      <c r="AK17" s="289"/>
      <c r="AL17" s="289"/>
      <c r="AM17" s="289"/>
      <c r="AN17" s="289"/>
      <c r="AO17" s="292"/>
      <c r="AP17" s="289"/>
      <c r="AQ17" s="289"/>
      <c r="AR17" s="289"/>
      <c r="AS17" s="289"/>
      <c r="AT17" s="289"/>
      <c r="AU17" s="289"/>
      <c r="AV17" s="289"/>
      <c r="AW17" s="289"/>
      <c r="AX17" s="289"/>
      <c r="AY17" s="292"/>
      <c r="AZ17" s="288"/>
      <c r="BA17" s="331"/>
      <c r="BB17" s="289"/>
      <c r="BC17" s="289"/>
      <c r="BD17" s="289"/>
      <c r="BE17" s="289"/>
      <c r="BF17" s="289"/>
      <c r="BG17" s="289"/>
      <c r="BH17" s="289"/>
      <c r="BI17" s="292"/>
      <c r="BJ17" s="288"/>
      <c r="BK17" s="289"/>
      <c r="BL17" s="289"/>
      <c r="BM17" s="289"/>
      <c r="BN17" s="289"/>
      <c r="BO17" s="289"/>
      <c r="BP17" s="289"/>
      <c r="BQ17" s="289"/>
      <c r="BR17" s="289"/>
      <c r="BS17" s="292"/>
      <c r="BT17" s="288"/>
      <c r="BU17" s="289"/>
      <c r="BV17" s="289"/>
      <c r="BW17" s="289"/>
      <c r="BX17" s="289"/>
      <c r="BY17" s="289"/>
      <c r="BZ17" s="289"/>
      <c r="CA17" s="289"/>
      <c r="CB17" s="289"/>
      <c r="CC17" s="289"/>
      <c r="CD17" s="288"/>
      <c r="CE17" s="289"/>
      <c r="CF17" s="289"/>
      <c r="CG17" s="289"/>
      <c r="CH17" s="289"/>
      <c r="CI17" s="289"/>
      <c r="CJ17" s="289"/>
      <c r="CK17" s="289"/>
      <c r="CL17" s="292"/>
    </row>
    <row r="18" spans="1:90" s="142" customFormat="1" x14ac:dyDescent="0.2">
      <c r="A18" s="155" t="s">
        <v>252</v>
      </c>
      <c r="B18" s="306"/>
      <c r="C18" s="307"/>
      <c r="D18" s="307"/>
      <c r="E18" s="307"/>
      <c r="F18" s="307"/>
      <c r="G18" s="307"/>
      <c r="H18" s="307"/>
      <c r="I18" s="307"/>
      <c r="J18" s="307"/>
      <c r="K18" s="310"/>
      <c r="L18" s="306"/>
      <c r="M18" s="307"/>
      <c r="N18" s="307"/>
      <c r="O18" s="307"/>
      <c r="P18" s="307"/>
      <c r="Q18" s="307"/>
      <c r="R18" s="307"/>
      <c r="S18" s="307"/>
      <c r="T18" s="307"/>
      <c r="U18" s="310"/>
      <c r="V18" s="306"/>
      <c r="W18" s="307"/>
      <c r="X18" s="307"/>
      <c r="Y18" s="307"/>
      <c r="Z18" s="307"/>
      <c r="AA18" s="307"/>
      <c r="AB18" s="307"/>
      <c r="AC18" s="307"/>
      <c r="AD18" s="307"/>
      <c r="AE18" s="307"/>
      <c r="AF18" s="306"/>
      <c r="AG18" s="307"/>
      <c r="AH18" s="307"/>
      <c r="AI18" s="307"/>
      <c r="AJ18" s="307"/>
      <c r="AK18" s="307"/>
      <c r="AL18" s="307"/>
      <c r="AM18" s="307"/>
      <c r="AN18" s="307"/>
      <c r="AO18" s="310"/>
      <c r="AP18" s="307"/>
      <c r="AQ18" s="307"/>
      <c r="AR18" s="307"/>
      <c r="AS18" s="307"/>
      <c r="AT18" s="307"/>
      <c r="AU18" s="307"/>
      <c r="AV18" s="307"/>
      <c r="AW18" s="307"/>
      <c r="AX18" s="307"/>
      <c r="AY18" s="310"/>
      <c r="AZ18" s="306"/>
      <c r="BA18" s="317"/>
      <c r="BB18" s="307"/>
      <c r="BC18" s="307"/>
      <c r="BD18" s="307"/>
      <c r="BE18" s="307"/>
      <c r="BF18" s="307"/>
      <c r="BG18" s="307"/>
      <c r="BH18" s="307"/>
      <c r="BI18" s="310"/>
      <c r="BJ18" s="306"/>
      <c r="BK18" s="307"/>
      <c r="BL18" s="307"/>
      <c r="BM18" s="307"/>
      <c r="BN18" s="307"/>
      <c r="BO18" s="307"/>
      <c r="BP18" s="307"/>
      <c r="BQ18" s="307"/>
      <c r="BR18" s="307"/>
      <c r="BS18" s="310"/>
      <c r="BT18" s="306"/>
      <c r="BU18" s="307"/>
      <c r="BV18" s="307"/>
      <c r="BW18" s="307"/>
      <c r="BX18" s="307"/>
      <c r="BY18" s="307"/>
      <c r="BZ18" s="307"/>
      <c r="CA18" s="307"/>
      <c r="CB18" s="307"/>
      <c r="CC18" s="307"/>
      <c r="CD18" s="306"/>
      <c r="CE18" s="307"/>
      <c r="CF18" s="307"/>
      <c r="CG18" s="307"/>
      <c r="CH18" s="307"/>
      <c r="CI18" s="307"/>
      <c r="CJ18" s="307"/>
      <c r="CK18" s="307"/>
      <c r="CL18" s="310"/>
    </row>
    <row r="19" spans="1:90" s="141" customFormat="1" x14ac:dyDescent="0.2">
      <c r="A19" s="156" t="s">
        <v>7</v>
      </c>
      <c r="B19" s="288"/>
      <c r="C19" s="289"/>
      <c r="D19" s="289"/>
      <c r="E19" s="289"/>
      <c r="F19" s="289"/>
      <c r="G19" s="289"/>
      <c r="H19" s="289"/>
      <c r="I19" s="289"/>
      <c r="J19" s="300"/>
      <c r="K19" s="292"/>
      <c r="L19" s="288"/>
      <c r="M19" s="289"/>
      <c r="N19" s="289"/>
      <c r="O19" s="289"/>
      <c r="P19" s="289"/>
      <c r="Q19" s="289"/>
      <c r="R19" s="289"/>
      <c r="S19" s="289"/>
      <c r="T19" s="289"/>
      <c r="U19" s="292"/>
      <c r="V19" s="288"/>
      <c r="W19" s="289"/>
      <c r="X19" s="289"/>
      <c r="Y19" s="289"/>
      <c r="Z19" s="289"/>
      <c r="AA19" s="289"/>
      <c r="AB19" s="289"/>
      <c r="AC19" s="289"/>
      <c r="AD19" s="289"/>
      <c r="AE19" s="289"/>
      <c r="AF19" s="288"/>
      <c r="AG19" s="289"/>
      <c r="AH19" s="289"/>
      <c r="AI19" s="289"/>
      <c r="AJ19" s="289"/>
      <c r="AK19" s="289"/>
      <c r="AL19" s="289"/>
      <c r="AM19" s="289"/>
      <c r="AN19" s="289"/>
      <c r="AO19" s="356"/>
      <c r="AP19" s="357"/>
      <c r="AQ19" s="357"/>
      <c r="AR19" s="357"/>
      <c r="AS19" s="357"/>
      <c r="AT19" s="357"/>
      <c r="AU19" s="357"/>
      <c r="AV19" s="357"/>
      <c r="AW19" s="357"/>
      <c r="AX19" s="289"/>
      <c r="AY19" s="292"/>
      <c r="AZ19" s="288"/>
      <c r="BA19" s="289"/>
      <c r="BB19" s="289"/>
      <c r="BC19" s="289"/>
      <c r="BD19" s="289"/>
      <c r="BE19" s="289"/>
      <c r="BF19" s="289"/>
      <c r="BG19" s="289"/>
      <c r="BH19" s="289"/>
      <c r="BI19" s="292"/>
      <c r="BJ19" s="288"/>
      <c r="BK19" s="289"/>
      <c r="BL19" s="289"/>
      <c r="BM19" s="289"/>
      <c r="BN19" s="289"/>
      <c r="BO19" s="289"/>
      <c r="BP19" s="289"/>
      <c r="BQ19" s="289"/>
      <c r="BR19" s="289"/>
      <c r="BS19" s="292"/>
      <c r="BT19" s="288"/>
      <c r="BU19" s="289"/>
      <c r="BV19" s="289"/>
      <c r="BW19" s="289"/>
      <c r="BX19" s="291"/>
      <c r="BY19" s="291"/>
      <c r="BZ19" s="291"/>
      <c r="CA19" s="291"/>
      <c r="CB19" s="289"/>
      <c r="CC19" s="289"/>
      <c r="CD19" s="288"/>
      <c r="CE19" s="289"/>
      <c r="CF19" s="289"/>
      <c r="CG19" s="289"/>
      <c r="CH19" s="289"/>
      <c r="CI19" s="289"/>
      <c r="CJ19" s="289"/>
      <c r="CK19" s="289"/>
      <c r="CL19" s="292"/>
    </row>
    <row r="20" spans="1:90" x14ac:dyDescent="0.2">
      <c r="A20" s="3" t="s">
        <v>113</v>
      </c>
      <c r="B20" s="16"/>
      <c r="C20" s="14"/>
      <c r="D20" s="14"/>
      <c r="E20" s="14"/>
      <c r="F20" s="14"/>
      <c r="G20" s="14"/>
      <c r="H20" s="14"/>
      <c r="I20" s="14"/>
      <c r="J20" s="14"/>
      <c r="K20" s="15"/>
      <c r="L20" s="16"/>
      <c r="M20" s="14"/>
      <c r="N20" s="14"/>
      <c r="O20" s="14"/>
      <c r="P20" s="14"/>
      <c r="Q20" s="14"/>
      <c r="R20" s="14"/>
      <c r="S20" s="14"/>
      <c r="T20" s="14"/>
      <c r="U20" s="15"/>
      <c r="V20" s="16"/>
      <c r="W20" s="14"/>
      <c r="X20" s="29"/>
      <c r="Y20" s="29"/>
      <c r="Z20" s="154"/>
      <c r="AA20" s="29"/>
      <c r="AB20" s="29"/>
      <c r="AC20" s="29"/>
      <c r="AD20" s="29"/>
      <c r="AE20" s="29"/>
      <c r="AF20" s="54"/>
      <c r="AG20" s="29"/>
      <c r="AH20" s="29"/>
      <c r="AI20" s="29"/>
      <c r="AJ20" s="14"/>
      <c r="AK20" s="14"/>
      <c r="AL20" s="14"/>
      <c r="AM20" s="14"/>
      <c r="AN20" s="14"/>
      <c r="AO20" s="15"/>
      <c r="AP20" s="14"/>
      <c r="AQ20" s="14"/>
      <c r="AR20" s="14"/>
      <c r="AS20" s="14"/>
      <c r="AT20" s="14"/>
      <c r="AU20" s="14"/>
      <c r="AV20" s="14"/>
      <c r="AW20" s="14"/>
      <c r="AX20" s="14"/>
      <c r="AY20" s="15"/>
      <c r="AZ20" s="16"/>
      <c r="BA20" s="14"/>
      <c r="BB20" s="14"/>
      <c r="BC20" s="14"/>
      <c r="BD20" s="14"/>
      <c r="BE20" s="14"/>
      <c r="BF20" s="14"/>
      <c r="BG20" s="14"/>
      <c r="BH20" s="14"/>
      <c r="BI20" s="15"/>
      <c r="BJ20" s="169"/>
      <c r="BK20" s="14"/>
      <c r="BL20" s="14"/>
      <c r="BM20" s="14"/>
      <c r="BN20" s="14"/>
      <c r="BO20" s="14"/>
      <c r="BP20" s="14"/>
      <c r="BQ20" s="14"/>
      <c r="BR20" s="14"/>
      <c r="BS20" s="15"/>
      <c r="BT20" s="16"/>
      <c r="BU20" s="14"/>
      <c r="BV20" s="14"/>
      <c r="BW20" s="14"/>
      <c r="BX20" s="14"/>
      <c r="BY20" s="14"/>
      <c r="BZ20" s="14"/>
      <c r="CA20" s="14"/>
      <c r="CB20" s="31"/>
      <c r="CC20" s="31"/>
      <c r="CD20" s="160"/>
      <c r="CE20" s="31"/>
      <c r="CF20" s="31"/>
      <c r="CG20" s="31"/>
      <c r="CH20" s="31"/>
      <c r="CI20" s="31"/>
      <c r="CJ20" s="31"/>
      <c r="CK20" s="31"/>
      <c r="CL20" s="157"/>
    </row>
    <row r="21" spans="1:90" s="142" customFormat="1" x14ac:dyDescent="0.2">
      <c r="A21" s="155" t="s">
        <v>526</v>
      </c>
      <c r="B21" s="306"/>
      <c r="C21" s="307"/>
      <c r="D21" s="318"/>
      <c r="E21" s="318"/>
      <c r="F21" s="318"/>
      <c r="G21" s="318"/>
      <c r="H21" s="318"/>
      <c r="I21" s="318"/>
      <c r="J21" s="318"/>
      <c r="K21" s="326"/>
      <c r="L21" s="325"/>
      <c r="M21" s="358" t="s">
        <v>517</v>
      </c>
      <c r="N21" s="318"/>
      <c r="O21" s="318"/>
      <c r="P21" s="318"/>
      <c r="Q21" s="318"/>
      <c r="R21" s="318"/>
      <c r="S21" s="318"/>
      <c r="T21" s="318"/>
      <c r="U21" s="326"/>
      <c r="V21" s="325"/>
      <c r="W21" s="318"/>
      <c r="X21" s="308"/>
      <c r="Y21" s="308"/>
      <c r="Z21" s="308"/>
      <c r="AA21" s="308"/>
      <c r="AB21" s="308"/>
      <c r="AC21" s="308"/>
      <c r="AD21" s="308"/>
      <c r="AE21" s="308"/>
      <c r="AF21" s="316"/>
      <c r="AG21" s="308"/>
      <c r="AH21" s="308"/>
      <c r="AI21" s="308"/>
      <c r="AJ21" s="318"/>
      <c r="AK21" s="318"/>
      <c r="AL21" s="318"/>
      <c r="AM21" s="318"/>
      <c r="AN21" s="318"/>
      <c r="AO21" s="326"/>
      <c r="AP21" s="318"/>
      <c r="AQ21" s="318"/>
      <c r="AR21" s="358" t="s">
        <v>517</v>
      </c>
      <c r="AS21" s="318"/>
      <c r="AT21" s="318"/>
      <c r="AU21" s="318"/>
      <c r="AV21" s="318"/>
      <c r="AW21" s="318"/>
      <c r="AX21" s="318"/>
      <c r="AY21" s="326"/>
      <c r="AZ21" s="325"/>
      <c r="BA21" s="318"/>
      <c r="BB21" s="318"/>
      <c r="BC21" s="318"/>
      <c r="BD21" s="318"/>
      <c r="BE21" s="318"/>
      <c r="BF21" s="318"/>
      <c r="BG21" s="318"/>
      <c r="BH21" s="308"/>
      <c r="BI21" s="358" t="s">
        <v>518</v>
      </c>
      <c r="BJ21" s="318"/>
      <c r="BK21" s="318"/>
      <c r="BL21" s="318"/>
      <c r="BM21" s="318"/>
      <c r="BN21" s="318"/>
      <c r="BO21" s="318"/>
      <c r="BP21" s="318"/>
      <c r="BQ21" s="318"/>
      <c r="BR21" s="318"/>
      <c r="BS21" s="326"/>
      <c r="BT21" s="325"/>
      <c r="BU21" s="318"/>
      <c r="BV21" s="318"/>
      <c r="BW21" s="307"/>
      <c r="BX21" s="307"/>
      <c r="BY21" s="307"/>
      <c r="BZ21" s="307"/>
      <c r="CA21" s="307"/>
      <c r="CB21" s="307"/>
      <c r="CC21" s="307"/>
      <c r="CD21" s="306"/>
      <c r="CE21" s="307"/>
      <c r="CF21" s="307"/>
      <c r="CG21" s="307"/>
      <c r="CH21" s="307"/>
      <c r="CI21" s="307"/>
      <c r="CJ21" s="307"/>
      <c r="CK21" s="307"/>
      <c r="CL21" s="310"/>
    </row>
    <row r="22" spans="1:90" s="141" customFormat="1" x14ac:dyDescent="0.2">
      <c r="A22" s="156" t="s">
        <v>10</v>
      </c>
      <c r="B22" s="288"/>
      <c r="C22" s="289"/>
      <c r="D22" s="289"/>
      <c r="E22" s="289"/>
      <c r="F22" s="289"/>
      <c r="G22" s="289"/>
      <c r="H22" s="289"/>
      <c r="I22" s="289"/>
      <c r="J22" s="289"/>
      <c r="K22" s="292"/>
      <c r="L22" s="288"/>
      <c r="M22" s="289"/>
      <c r="N22" s="289"/>
      <c r="O22" s="289"/>
      <c r="P22" s="289"/>
      <c r="Q22" s="289"/>
      <c r="R22" s="289"/>
      <c r="S22" s="289"/>
      <c r="T22" s="289"/>
      <c r="U22" s="292"/>
      <c r="V22" s="288"/>
      <c r="W22" s="289"/>
      <c r="X22" s="289"/>
      <c r="Y22" s="289"/>
      <c r="Z22" s="289"/>
      <c r="AA22" s="289"/>
      <c r="AB22" s="289"/>
      <c r="AC22" s="289"/>
      <c r="AD22" s="289"/>
      <c r="AE22" s="289"/>
      <c r="AF22" s="288"/>
      <c r="AG22" s="289"/>
      <c r="AH22" s="289"/>
      <c r="AI22" s="289"/>
      <c r="AJ22" s="289"/>
      <c r="AK22" s="289"/>
      <c r="AL22" s="289"/>
      <c r="AM22" s="289"/>
      <c r="AN22" s="289"/>
      <c r="AO22" s="292"/>
      <c r="AP22" s="289"/>
      <c r="AQ22" s="289"/>
      <c r="AR22" s="289"/>
      <c r="AS22" s="289"/>
      <c r="AT22" s="289"/>
      <c r="AU22" s="289"/>
      <c r="AV22" s="289"/>
      <c r="AW22" s="289"/>
      <c r="AX22" s="289"/>
      <c r="AY22" s="292"/>
      <c r="AZ22" s="288"/>
      <c r="BA22" s="289"/>
      <c r="BB22" s="289"/>
      <c r="BC22" s="289"/>
      <c r="BD22" s="289"/>
      <c r="BE22" s="289"/>
      <c r="BF22" s="289"/>
      <c r="BG22" s="289"/>
      <c r="BH22" s="289"/>
      <c r="BI22" s="292"/>
      <c r="BJ22" s="288"/>
      <c r="BK22" s="289"/>
      <c r="BL22" s="289"/>
      <c r="BM22" s="289"/>
      <c r="BN22" s="289"/>
      <c r="BO22" s="289"/>
      <c r="BP22" s="289"/>
      <c r="BQ22" s="289"/>
      <c r="BR22" s="289"/>
      <c r="BS22" s="292"/>
      <c r="BT22" s="288"/>
      <c r="BU22" s="289"/>
      <c r="BV22" s="289"/>
      <c r="BW22" s="289"/>
      <c r="BX22" s="289"/>
      <c r="BY22" s="289"/>
      <c r="BZ22" s="289"/>
      <c r="CA22" s="289"/>
      <c r="CB22" s="289"/>
      <c r="CC22" s="289"/>
      <c r="CD22" s="288"/>
      <c r="CE22" s="289"/>
      <c r="CF22" s="289"/>
      <c r="CG22" s="289"/>
      <c r="CH22" s="289"/>
      <c r="CI22" s="289"/>
      <c r="CJ22" s="289"/>
      <c r="CK22" s="289"/>
      <c r="CL22" s="292"/>
    </row>
    <row r="23" spans="1:90" x14ac:dyDescent="0.2">
      <c r="A23" s="3" t="s">
        <v>183</v>
      </c>
      <c r="B23" s="16"/>
      <c r="C23" s="14"/>
      <c r="D23" s="14"/>
      <c r="E23" s="14"/>
      <c r="F23" s="14"/>
      <c r="G23" s="14"/>
      <c r="H23" s="14"/>
      <c r="I23" s="14"/>
      <c r="J23" s="14"/>
      <c r="K23" s="15"/>
      <c r="L23" s="16"/>
      <c r="M23" s="14"/>
      <c r="N23" s="14"/>
      <c r="O23" s="14"/>
      <c r="P23" s="14"/>
      <c r="Q23" s="14"/>
      <c r="R23" s="14"/>
      <c r="S23" s="14"/>
      <c r="T23" s="14"/>
      <c r="U23" s="15"/>
      <c r="V23" s="16"/>
      <c r="W23" s="14"/>
      <c r="X23" s="14"/>
      <c r="Y23" s="14"/>
      <c r="Z23" s="14"/>
      <c r="AA23" s="14"/>
      <c r="AB23" s="14"/>
      <c r="AC23" s="14"/>
      <c r="AD23" s="14"/>
      <c r="AE23" s="14"/>
      <c r="AF23" s="16"/>
      <c r="AG23" s="14"/>
      <c r="AH23" s="14"/>
      <c r="AI23" s="14"/>
      <c r="AJ23" s="14"/>
      <c r="AK23" s="14"/>
      <c r="AL23" s="14"/>
      <c r="AM23" s="14"/>
      <c r="AN23" s="14"/>
      <c r="AO23" s="15"/>
      <c r="AP23" s="14"/>
      <c r="AQ23" s="14"/>
      <c r="AR23" s="14"/>
      <c r="AS23" s="14"/>
      <c r="AT23" s="14"/>
      <c r="AU23" s="14"/>
      <c r="AV23" s="14"/>
      <c r="AW23" s="14"/>
      <c r="AX23" s="14"/>
      <c r="AY23" s="15"/>
      <c r="AZ23" s="16"/>
      <c r="BA23" s="14"/>
      <c r="BB23" s="14"/>
      <c r="BC23" s="14"/>
      <c r="BD23" s="14"/>
      <c r="BE23" s="14"/>
      <c r="BF23" s="14"/>
      <c r="BG23" s="14"/>
      <c r="BH23" s="14"/>
      <c r="BI23" s="15"/>
      <c r="BJ23" s="16"/>
      <c r="BK23" s="14"/>
      <c r="BL23" s="14"/>
      <c r="BM23" s="14"/>
      <c r="BN23" s="14"/>
      <c r="BO23" s="14"/>
      <c r="BP23" s="14"/>
      <c r="BQ23" s="14"/>
      <c r="BR23" s="14"/>
      <c r="BS23" s="15"/>
      <c r="BT23" s="16"/>
      <c r="BU23" s="14"/>
      <c r="BV23" s="14"/>
      <c r="BW23" s="14"/>
      <c r="BX23" s="14"/>
      <c r="BY23" s="14"/>
      <c r="BZ23" s="14"/>
      <c r="CA23" s="14"/>
      <c r="CB23" s="14"/>
      <c r="CC23" s="14"/>
      <c r="CD23" s="16"/>
      <c r="CE23" s="14"/>
      <c r="CF23" s="14"/>
      <c r="CG23" s="14"/>
      <c r="CH23" s="14"/>
      <c r="CI23" s="14"/>
      <c r="CJ23" s="14"/>
      <c r="CK23" s="14"/>
      <c r="CL23" s="15"/>
    </row>
    <row r="24" spans="1:90" s="142" customFormat="1" x14ac:dyDescent="0.2">
      <c r="A24" s="155" t="s">
        <v>11</v>
      </c>
      <c r="B24" s="306"/>
      <c r="C24" s="307"/>
      <c r="D24" s="307"/>
      <c r="E24" s="307"/>
      <c r="F24" s="307"/>
      <c r="G24" s="307"/>
      <c r="H24" s="307"/>
      <c r="I24" s="307"/>
      <c r="J24" s="307"/>
      <c r="K24" s="310"/>
      <c r="L24" s="306"/>
      <c r="M24" s="307"/>
      <c r="N24" s="307"/>
      <c r="O24" s="307"/>
      <c r="P24" s="307"/>
      <c r="Q24" s="307"/>
      <c r="R24" s="307"/>
      <c r="S24" s="307"/>
      <c r="T24" s="307"/>
      <c r="U24" s="310"/>
      <c r="V24" s="306"/>
      <c r="W24" s="308"/>
      <c r="X24" s="308"/>
      <c r="Y24" s="308"/>
      <c r="Z24" s="308"/>
      <c r="AA24" s="308"/>
      <c r="AB24" s="308"/>
      <c r="AC24" s="308"/>
      <c r="AD24" s="308"/>
      <c r="AE24" s="308"/>
      <c r="AF24" s="316"/>
      <c r="AG24" s="308"/>
      <c r="AH24" s="308"/>
      <c r="AI24" s="308"/>
      <c r="AJ24" s="308"/>
      <c r="AK24" s="308"/>
      <c r="AL24" s="308"/>
      <c r="AM24" s="308"/>
      <c r="AN24" s="308"/>
      <c r="AO24" s="309"/>
      <c r="AP24" s="308"/>
      <c r="AQ24" s="308"/>
      <c r="AR24" s="308"/>
      <c r="AS24" s="308"/>
      <c r="AT24" s="308"/>
      <c r="AU24" s="308"/>
      <c r="AV24" s="308"/>
      <c r="AW24" s="308"/>
      <c r="AX24" s="308"/>
      <c r="AY24" s="309"/>
      <c r="AZ24" s="316"/>
      <c r="BA24" s="308"/>
      <c r="BB24" s="308"/>
      <c r="BC24" s="308"/>
      <c r="BD24" s="308"/>
      <c r="BE24" s="308"/>
      <c r="BF24" s="318"/>
      <c r="BG24" s="307"/>
      <c r="BH24" s="307"/>
      <c r="BI24" s="310"/>
      <c r="BJ24" s="306"/>
      <c r="BK24" s="307"/>
      <c r="BL24" s="307"/>
      <c r="BM24" s="307"/>
      <c r="BN24" s="307"/>
      <c r="BO24" s="307"/>
      <c r="BP24" s="307"/>
      <c r="BQ24" s="307"/>
      <c r="BR24" s="307"/>
      <c r="BS24" s="310"/>
      <c r="BT24" s="306"/>
      <c r="BU24" s="307"/>
      <c r="BV24" s="307"/>
      <c r="BW24" s="307"/>
      <c r="BX24" s="307"/>
      <c r="BY24" s="307"/>
      <c r="BZ24" s="307"/>
      <c r="CA24" s="307"/>
      <c r="CB24" s="307"/>
      <c r="CC24" s="307"/>
      <c r="CD24" s="306"/>
      <c r="CE24" s="307"/>
      <c r="CF24" s="307"/>
      <c r="CG24" s="307"/>
      <c r="CH24" s="307"/>
      <c r="CI24" s="307"/>
      <c r="CJ24" s="307"/>
      <c r="CK24" s="307"/>
      <c r="CL24" s="310"/>
    </row>
    <row r="25" spans="1:90" x14ac:dyDescent="0.2">
      <c r="A25" s="3" t="s">
        <v>83</v>
      </c>
      <c r="B25" s="260"/>
      <c r="K25" s="262"/>
      <c r="L25" s="260"/>
      <c r="U25" s="262"/>
      <c r="V25" s="260"/>
      <c r="W25" s="261"/>
      <c r="X25" s="261"/>
      <c r="Y25" s="261"/>
      <c r="Z25" s="261"/>
      <c r="AA25" s="261"/>
      <c r="AB25" s="261"/>
      <c r="AC25" s="261"/>
      <c r="AD25" s="261"/>
      <c r="AE25" s="261"/>
      <c r="AF25" s="270"/>
      <c r="AG25" s="261"/>
      <c r="AH25" s="261"/>
      <c r="AI25" s="261"/>
      <c r="AJ25" s="261"/>
      <c r="AK25" s="261"/>
      <c r="AL25" s="261"/>
      <c r="AM25" s="261"/>
      <c r="AN25" s="261"/>
      <c r="AO25" s="269"/>
      <c r="AP25" s="261"/>
      <c r="AQ25" s="261"/>
      <c r="AR25" s="261"/>
      <c r="AS25" s="261"/>
      <c r="AT25" s="261"/>
      <c r="AU25" s="261"/>
      <c r="AV25" s="261"/>
      <c r="AW25" s="261"/>
      <c r="AX25" s="261"/>
      <c r="AY25" s="269"/>
      <c r="AZ25" s="270"/>
      <c r="BA25" s="261"/>
      <c r="BB25" s="261"/>
      <c r="BC25" s="261"/>
      <c r="BD25" s="261"/>
      <c r="BE25" s="261"/>
      <c r="BI25" s="262"/>
      <c r="BJ25" s="260"/>
      <c r="BS25" s="262"/>
      <c r="BT25" s="260"/>
      <c r="CA25" s="261"/>
      <c r="CB25" s="261"/>
      <c r="CC25" s="261"/>
      <c r="CD25" s="270"/>
      <c r="CL25" s="262"/>
    </row>
    <row r="26" spans="1:90" s="141" customFormat="1" x14ac:dyDescent="0.2">
      <c r="A26" s="156" t="s">
        <v>194</v>
      </c>
      <c r="B26" s="288"/>
      <c r="C26" s="289"/>
      <c r="D26" s="289"/>
      <c r="E26" s="289"/>
      <c r="F26" s="289"/>
      <c r="G26" s="289"/>
      <c r="H26" s="289"/>
      <c r="I26" s="289"/>
      <c r="J26" s="289"/>
      <c r="K26" s="292"/>
      <c r="L26" s="288"/>
      <c r="M26" s="289"/>
      <c r="N26" s="289"/>
      <c r="O26" s="289"/>
      <c r="P26" s="289"/>
      <c r="Q26" s="289"/>
      <c r="R26" s="289"/>
      <c r="S26" s="289"/>
      <c r="T26" s="289"/>
      <c r="U26" s="292"/>
      <c r="V26" s="288"/>
      <c r="W26" s="289"/>
      <c r="X26" s="289"/>
      <c r="Y26" s="289"/>
      <c r="Z26" s="289"/>
      <c r="AA26" s="289"/>
      <c r="AB26" s="289"/>
      <c r="AC26" s="289"/>
      <c r="AD26" s="289"/>
      <c r="AE26" s="289"/>
      <c r="AF26" s="288"/>
      <c r="AG26" s="289"/>
      <c r="AH26" s="289"/>
      <c r="AI26" s="289"/>
      <c r="AJ26" s="289"/>
      <c r="AK26" s="289"/>
      <c r="AL26" s="289"/>
      <c r="AM26" s="289"/>
      <c r="AN26" s="289"/>
      <c r="AO26" s="292"/>
      <c r="AP26" s="289"/>
      <c r="AQ26" s="289"/>
      <c r="AR26" s="289"/>
      <c r="AS26" s="289"/>
      <c r="AT26" s="289"/>
      <c r="AU26" s="289"/>
      <c r="AV26" s="289"/>
      <c r="AW26" s="289"/>
      <c r="AX26" s="289"/>
      <c r="AY26" s="292"/>
      <c r="AZ26" s="288"/>
      <c r="BA26" s="289"/>
      <c r="BB26" s="289"/>
      <c r="BC26" s="289"/>
      <c r="BD26" s="289"/>
      <c r="BE26" s="289"/>
      <c r="BF26" s="289"/>
      <c r="BG26" s="289"/>
      <c r="BH26" s="289"/>
      <c r="BI26" s="292"/>
      <c r="BJ26" s="288"/>
      <c r="BK26" s="289"/>
      <c r="BL26" s="289"/>
      <c r="BM26" s="289"/>
      <c r="BN26" s="289"/>
      <c r="BO26" s="289"/>
      <c r="BP26" s="289"/>
      <c r="BQ26" s="289"/>
      <c r="BR26" s="289"/>
      <c r="BS26" s="292"/>
      <c r="BT26" s="288"/>
      <c r="BU26" s="289"/>
      <c r="BV26" s="289"/>
      <c r="BW26" s="289"/>
      <c r="BX26" s="289"/>
      <c r="BY26" s="289"/>
      <c r="BZ26" s="289"/>
      <c r="CA26" s="291"/>
      <c r="CB26" s="291"/>
      <c r="CC26" s="291"/>
      <c r="CD26" s="298"/>
      <c r="CE26" s="289"/>
      <c r="CF26" s="289"/>
      <c r="CG26" s="289"/>
      <c r="CH26" s="289"/>
      <c r="CI26" s="289"/>
      <c r="CJ26" s="289"/>
      <c r="CK26" s="289"/>
      <c r="CL26" s="292"/>
    </row>
    <row r="27" spans="1:90" s="142" customFormat="1" x14ac:dyDescent="0.2">
      <c r="A27" s="155" t="s">
        <v>112</v>
      </c>
      <c r="B27" s="306"/>
      <c r="C27" s="307"/>
      <c r="D27" s="307"/>
      <c r="E27" s="307"/>
      <c r="F27" s="307"/>
      <c r="G27" s="307"/>
      <c r="H27" s="307"/>
      <c r="I27" s="307"/>
      <c r="J27" s="307"/>
      <c r="K27" s="310"/>
      <c r="L27" s="306"/>
      <c r="M27" s="307"/>
      <c r="N27" s="307"/>
      <c r="O27" s="307"/>
      <c r="P27" s="307"/>
      <c r="Q27" s="307"/>
      <c r="R27" s="307"/>
      <c r="S27" s="307"/>
      <c r="T27" s="307"/>
      <c r="U27" s="310"/>
      <c r="V27" s="306"/>
      <c r="W27" s="308"/>
      <c r="X27" s="308"/>
      <c r="Y27" s="308"/>
      <c r="Z27" s="308"/>
      <c r="AA27" s="308"/>
      <c r="AB27" s="308"/>
      <c r="AC27" s="308"/>
      <c r="AD27" s="308"/>
      <c r="AE27" s="308"/>
      <c r="AF27" s="316"/>
      <c r="AG27" s="308"/>
      <c r="AH27" s="308"/>
      <c r="AI27" s="308"/>
      <c r="AJ27" s="308"/>
      <c r="AK27" s="308"/>
      <c r="AL27" s="308"/>
      <c r="AM27" s="308"/>
      <c r="AN27" s="308"/>
      <c r="AO27" s="309"/>
      <c r="AP27" s="308"/>
      <c r="AQ27" s="308"/>
      <c r="AR27" s="308"/>
      <c r="AS27" s="308"/>
      <c r="AT27" s="308"/>
      <c r="AU27" s="329"/>
      <c r="AV27" s="308"/>
      <c r="AW27" s="308"/>
      <c r="AX27" s="308"/>
      <c r="AY27" s="309"/>
      <c r="AZ27" s="316"/>
      <c r="BA27" s="308"/>
      <c r="BB27" s="308"/>
      <c r="BC27" s="308"/>
      <c r="BD27" s="308"/>
      <c r="BE27" s="308"/>
      <c r="BF27" s="308"/>
      <c r="BG27" s="307"/>
      <c r="BH27" s="307"/>
      <c r="BI27" s="390"/>
      <c r="BJ27" s="306"/>
      <c r="BK27" s="307"/>
      <c r="BL27" s="307"/>
      <c r="BM27" s="307"/>
      <c r="BN27" s="307"/>
      <c r="BO27" s="307"/>
      <c r="BP27" s="307"/>
      <c r="BQ27" s="307"/>
      <c r="BR27" s="307"/>
      <c r="BS27" s="310"/>
      <c r="BT27" s="306"/>
      <c r="BU27" s="307"/>
      <c r="BV27" s="307"/>
      <c r="BW27" s="307"/>
      <c r="BX27" s="307"/>
      <c r="BY27" s="307"/>
      <c r="BZ27" s="307"/>
      <c r="CA27" s="307"/>
      <c r="CB27" s="307"/>
      <c r="CC27" s="307"/>
      <c r="CD27" s="306"/>
      <c r="CE27" s="307"/>
      <c r="CF27" s="307"/>
      <c r="CG27" s="307"/>
      <c r="CH27" s="307"/>
      <c r="CI27" s="307"/>
      <c r="CJ27" s="307"/>
      <c r="CK27" s="307"/>
      <c r="CL27" s="310"/>
    </row>
    <row r="28" spans="1:90" s="405" customFormat="1" x14ac:dyDescent="0.2">
      <c r="A28" s="403" t="s">
        <v>84</v>
      </c>
      <c r="B28" s="407"/>
      <c r="K28" s="406"/>
      <c r="L28" s="407"/>
      <c r="O28" s="404"/>
      <c r="P28" s="413"/>
      <c r="Q28" s="413"/>
      <c r="R28" s="413"/>
      <c r="S28" s="413"/>
      <c r="T28" s="413"/>
      <c r="U28" s="425"/>
      <c r="V28" s="426"/>
      <c r="W28" s="413"/>
      <c r="X28" s="413"/>
      <c r="Y28" s="413"/>
      <c r="Z28" s="413"/>
      <c r="AA28" s="427" t="s">
        <v>1386</v>
      </c>
      <c r="AB28" s="413"/>
      <c r="AC28" s="413"/>
      <c r="AD28" s="413"/>
      <c r="AE28" s="413"/>
      <c r="AF28" s="426"/>
      <c r="AG28" s="413"/>
      <c r="AH28" s="413"/>
      <c r="AI28" s="413"/>
      <c r="AJ28" s="413"/>
      <c r="AK28" s="413"/>
      <c r="AL28" s="413"/>
      <c r="AM28" s="413"/>
      <c r="AN28" s="413"/>
      <c r="AO28" s="425"/>
      <c r="AP28" s="413"/>
      <c r="AQ28" s="413"/>
      <c r="AR28" s="413"/>
      <c r="AS28" s="413"/>
      <c r="AT28" s="413"/>
      <c r="AU28" s="413"/>
      <c r="AV28" s="413"/>
      <c r="AW28" s="413"/>
      <c r="AX28" s="413"/>
      <c r="AY28" s="425"/>
      <c r="AZ28" s="426"/>
      <c r="BA28" s="413"/>
      <c r="BB28" s="413"/>
      <c r="BC28" s="413"/>
      <c r="BD28" s="413"/>
      <c r="BE28" s="413"/>
      <c r="BF28" s="413"/>
      <c r="BG28" s="413"/>
      <c r="BH28" s="413"/>
      <c r="BI28" s="408"/>
      <c r="BJ28" s="407"/>
      <c r="BS28" s="406"/>
      <c r="BT28" s="407"/>
      <c r="BX28" s="428"/>
      <c r="CD28" s="407"/>
      <c r="CL28" s="406"/>
    </row>
    <row r="29" spans="1:90" ht="12" thickBot="1" x14ac:dyDescent="0.25">
      <c r="A29" s="3" t="s">
        <v>114</v>
      </c>
      <c r="B29" s="396"/>
      <c r="C29" s="394"/>
      <c r="D29" s="394"/>
      <c r="E29" s="394"/>
      <c r="F29" s="394"/>
      <c r="G29" s="394"/>
      <c r="H29" s="394"/>
      <c r="I29" s="394"/>
      <c r="J29" s="394"/>
      <c r="K29" s="395"/>
      <c r="L29" s="396"/>
      <c r="M29" s="394"/>
      <c r="N29" s="394"/>
      <c r="O29" s="394"/>
      <c r="P29" s="394"/>
      <c r="Q29" s="394"/>
      <c r="R29" s="394"/>
      <c r="S29" s="394"/>
      <c r="T29" s="394"/>
      <c r="U29" s="395"/>
      <c r="V29" s="396"/>
      <c r="W29" s="394"/>
      <c r="X29" s="394"/>
      <c r="Y29" s="394"/>
      <c r="Z29" s="394"/>
      <c r="AA29" s="394"/>
      <c r="AB29" s="394"/>
      <c r="AC29" s="394"/>
      <c r="AD29" s="394"/>
      <c r="AE29" s="394"/>
      <c r="AF29" s="396"/>
      <c r="AG29" s="394"/>
      <c r="AH29" s="394"/>
      <c r="AI29" s="394"/>
      <c r="AJ29" s="394"/>
      <c r="AK29" s="394"/>
      <c r="AL29" s="394"/>
      <c r="AM29" s="394"/>
      <c r="AN29" s="394"/>
      <c r="AO29" s="395"/>
      <c r="AP29" s="394"/>
      <c r="AQ29" s="394"/>
      <c r="AR29" s="394"/>
      <c r="AS29" s="394"/>
      <c r="AT29" s="394"/>
      <c r="AU29" s="394"/>
      <c r="AV29" s="394"/>
      <c r="AW29" s="394"/>
      <c r="AX29" s="394"/>
      <c r="AY29" s="395"/>
      <c r="AZ29" s="396"/>
      <c r="BA29" s="394"/>
      <c r="BB29" s="394"/>
      <c r="BC29" s="394"/>
      <c r="BD29" s="394"/>
      <c r="BE29" s="394"/>
      <c r="BF29" s="394"/>
      <c r="BG29" s="394"/>
      <c r="BH29" s="394"/>
      <c r="BI29" s="395"/>
      <c r="BJ29" s="396"/>
      <c r="BK29" s="394"/>
      <c r="BL29" s="394"/>
      <c r="BM29" s="394"/>
      <c r="BN29" s="394"/>
      <c r="BO29" s="394"/>
      <c r="BP29" s="394"/>
      <c r="BQ29" s="394"/>
      <c r="BR29" s="394"/>
      <c r="BS29" s="395"/>
      <c r="BT29" s="396"/>
      <c r="BU29" s="394"/>
      <c r="BV29" s="394"/>
      <c r="BW29" s="394"/>
      <c r="BX29" s="394"/>
      <c r="BY29" s="394"/>
      <c r="BZ29" s="394"/>
      <c r="CA29" s="394"/>
      <c r="CB29" s="394"/>
      <c r="CC29" s="394"/>
      <c r="CD29" s="396"/>
      <c r="CE29" s="394"/>
      <c r="CF29" s="394"/>
      <c r="CG29" s="394"/>
      <c r="CH29" s="394"/>
      <c r="CI29" s="394"/>
      <c r="CJ29" s="394"/>
      <c r="CK29" s="394"/>
      <c r="CL29" s="395"/>
    </row>
    <row r="30" spans="1:90" x14ac:dyDescent="0.2">
      <c r="A30" s="3" t="s">
        <v>14</v>
      </c>
      <c r="B30" s="26"/>
      <c r="C30" s="21"/>
      <c r="D30" s="21"/>
      <c r="E30" s="21"/>
      <c r="F30" s="21"/>
      <c r="G30" s="21"/>
      <c r="H30" s="21"/>
      <c r="I30" s="21"/>
      <c r="J30" s="21"/>
      <c r="K30" s="22"/>
      <c r="L30" s="26"/>
      <c r="M30" s="21"/>
      <c r="N30" s="21"/>
      <c r="O30" s="21"/>
      <c r="P30" s="21"/>
      <c r="Q30" s="21"/>
      <c r="R30" s="21"/>
      <c r="S30" s="21"/>
      <c r="T30" s="21"/>
      <c r="U30" s="22"/>
      <c r="V30" s="26"/>
      <c r="W30" s="21"/>
      <c r="X30" s="21"/>
      <c r="Y30" s="21"/>
      <c r="Z30" s="21"/>
      <c r="AA30" s="21"/>
      <c r="AB30" s="21"/>
      <c r="AC30" s="21"/>
      <c r="AD30" s="21"/>
      <c r="AE30" s="21"/>
      <c r="AF30" s="26"/>
      <c r="AG30" s="21"/>
      <c r="AH30" s="21"/>
      <c r="AI30" s="21"/>
      <c r="AJ30" s="21"/>
      <c r="AK30" s="21"/>
      <c r="AL30" s="21"/>
      <c r="AM30" s="21"/>
      <c r="AN30" s="21"/>
      <c r="AO30" s="22"/>
      <c r="AP30" s="21"/>
      <c r="AQ30" s="21"/>
      <c r="AR30" s="21"/>
      <c r="AS30" s="21"/>
      <c r="AT30" s="21"/>
      <c r="AU30" s="21"/>
      <c r="AV30" s="21"/>
      <c r="AW30" s="21"/>
      <c r="AX30" s="21"/>
      <c r="AY30" s="22"/>
      <c r="AZ30" s="26"/>
      <c r="BA30" s="21"/>
      <c r="BB30" s="21"/>
      <c r="BC30" s="21"/>
      <c r="BD30" s="21"/>
      <c r="BE30" s="21"/>
      <c r="BF30" s="21"/>
      <c r="BG30" s="21"/>
      <c r="BH30" s="21"/>
      <c r="BI30" s="22"/>
      <c r="BJ30" s="26"/>
      <c r="BK30" s="21"/>
      <c r="BL30" s="21"/>
      <c r="BM30" s="21"/>
      <c r="BN30" s="21"/>
      <c r="BO30" s="21"/>
      <c r="BP30" s="21"/>
      <c r="BQ30" s="21"/>
      <c r="BR30" s="21"/>
      <c r="BS30" s="22"/>
      <c r="BT30" s="26"/>
      <c r="BU30" s="21"/>
      <c r="BV30" s="21"/>
      <c r="BW30" s="21"/>
      <c r="BX30" s="21"/>
      <c r="BY30" s="21"/>
      <c r="BZ30" s="21"/>
      <c r="CA30" s="21"/>
      <c r="CB30" s="21"/>
      <c r="CC30" s="21"/>
      <c r="CD30" s="26"/>
      <c r="CE30" s="21"/>
      <c r="CF30" s="21"/>
      <c r="CG30" s="21"/>
      <c r="CH30" s="21"/>
      <c r="CI30" s="21"/>
      <c r="CJ30" s="21"/>
      <c r="CK30" s="21"/>
      <c r="CL30" s="22"/>
    </row>
    <row r="31" spans="1:90" x14ac:dyDescent="0.2">
      <c r="A31" s="3" t="s">
        <v>15</v>
      </c>
      <c r="B31" s="16"/>
      <c r="C31" s="14"/>
      <c r="D31" s="14"/>
      <c r="E31" s="14"/>
      <c r="F31" s="14"/>
      <c r="G31" s="14"/>
      <c r="H31" s="14"/>
      <c r="I31" s="14"/>
      <c r="J31" s="14"/>
      <c r="K31" s="15"/>
      <c r="L31" s="16"/>
      <c r="M31" s="14"/>
      <c r="N31" s="14"/>
      <c r="O31" s="14"/>
      <c r="P31" s="14"/>
      <c r="Q31" s="14"/>
      <c r="R31" s="14"/>
      <c r="S31" s="14"/>
      <c r="T31" s="14"/>
      <c r="U31" s="15"/>
      <c r="V31" s="16"/>
      <c r="W31" s="14"/>
      <c r="X31" s="14"/>
      <c r="Y31" s="14"/>
      <c r="Z31" s="14"/>
      <c r="AA31" s="14"/>
      <c r="AB31" s="14"/>
      <c r="AC31" s="14"/>
      <c r="AD31" s="14"/>
      <c r="AE31" s="14"/>
      <c r="AF31" s="16"/>
      <c r="AG31" s="14"/>
      <c r="AH31" s="14"/>
      <c r="AI31" s="14"/>
      <c r="AJ31" s="14"/>
      <c r="AK31" s="14"/>
      <c r="AL31" s="14"/>
      <c r="AM31" s="14"/>
      <c r="AN31" s="14"/>
      <c r="AO31" s="15"/>
      <c r="AP31" s="14"/>
      <c r="AQ31" s="14"/>
      <c r="AR31" s="14"/>
      <c r="AS31" s="14"/>
      <c r="AT31" s="14"/>
      <c r="AU31" s="14"/>
      <c r="AV31" s="14"/>
      <c r="AW31" s="14"/>
      <c r="AX31" s="14"/>
      <c r="AY31" s="15"/>
      <c r="AZ31" s="16"/>
      <c r="BA31" s="14"/>
      <c r="BB31" s="14"/>
      <c r="BC31" s="14"/>
      <c r="BD31" s="14"/>
      <c r="BE31" s="14"/>
      <c r="BF31" s="14"/>
      <c r="BG31" s="14"/>
      <c r="BH31" s="14"/>
      <c r="BI31" s="15"/>
      <c r="BJ31" s="16"/>
      <c r="BK31" s="14"/>
      <c r="BL31" s="14"/>
      <c r="BM31" s="14"/>
      <c r="BN31" s="14"/>
      <c r="BO31" s="14"/>
      <c r="BP31" s="14"/>
      <c r="BQ31" s="14"/>
      <c r="BR31" s="14"/>
      <c r="BS31" s="15"/>
      <c r="BT31" s="16"/>
      <c r="BU31" s="14"/>
      <c r="BV31" s="14"/>
      <c r="BW31" s="14"/>
      <c r="BX31" s="29"/>
      <c r="BY31" s="14"/>
      <c r="BZ31" s="14"/>
      <c r="CA31" s="14"/>
      <c r="CB31" s="14"/>
      <c r="CC31" s="14"/>
      <c r="CD31" s="16"/>
      <c r="CE31" s="14"/>
      <c r="CF31" s="14"/>
      <c r="CG31" s="14"/>
      <c r="CH31" s="14"/>
      <c r="CI31" s="14"/>
      <c r="CJ31" s="14"/>
      <c r="CK31" s="14"/>
      <c r="CL31" s="15"/>
    </row>
    <row r="32" spans="1:90" x14ac:dyDescent="0.2">
      <c r="A32" s="3" t="s">
        <v>16</v>
      </c>
      <c r="B32" s="16"/>
      <c r="C32" s="14"/>
      <c r="D32" s="14"/>
      <c r="E32" s="14"/>
      <c r="F32" s="14"/>
      <c r="G32" s="14"/>
      <c r="H32" s="14"/>
      <c r="I32" s="14"/>
      <c r="J32" s="14"/>
      <c r="K32" s="15"/>
      <c r="L32" s="16"/>
      <c r="M32" s="14"/>
      <c r="N32" s="14"/>
      <c r="O32" s="14"/>
      <c r="P32" s="14"/>
      <c r="Q32" s="14"/>
      <c r="R32" s="14"/>
      <c r="S32" s="14"/>
      <c r="T32" s="14"/>
      <c r="U32" s="15"/>
      <c r="V32" s="16"/>
      <c r="W32" s="14"/>
      <c r="X32" s="14"/>
      <c r="Y32" s="14"/>
      <c r="Z32" s="14"/>
      <c r="AA32" s="14"/>
      <c r="AB32" s="14"/>
      <c r="AC32" s="14"/>
      <c r="AD32" s="14"/>
      <c r="AE32" s="14"/>
      <c r="AF32" s="16"/>
      <c r="AG32" s="14"/>
      <c r="AH32" s="14"/>
      <c r="AI32" s="14"/>
      <c r="AJ32" s="14"/>
      <c r="AK32" s="14"/>
      <c r="AL32" s="14"/>
      <c r="AM32" s="14"/>
      <c r="AN32" s="14"/>
      <c r="AO32" s="15"/>
      <c r="AP32" s="14"/>
      <c r="AQ32" s="14"/>
      <c r="AR32" s="14"/>
      <c r="AS32" s="14"/>
      <c r="AT32" s="14"/>
      <c r="AU32" s="14"/>
      <c r="AV32" s="14"/>
      <c r="AW32" s="14"/>
      <c r="AX32" s="14"/>
      <c r="AY32" s="15"/>
      <c r="AZ32" s="16"/>
      <c r="BA32" s="14"/>
      <c r="BB32" s="14"/>
      <c r="BC32" s="14"/>
      <c r="BD32" s="14"/>
      <c r="BE32" s="14"/>
      <c r="BF32" s="14"/>
      <c r="BG32" s="14"/>
      <c r="BH32" s="14"/>
      <c r="BI32" s="15"/>
      <c r="BJ32" s="16"/>
      <c r="BK32" s="14"/>
      <c r="BL32" s="14"/>
      <c r="BM32" s="14"/>
      <c r="BN32" s="14"/>
      <c r="BO32" s="14"/>
      <c r="BP32" s="14"/>
      <c r="BQ32" s="14"/>
      <c r="BR32" s="14"/>
      <c r="BS32" s="15"/>
      <c r="BT32" s="16"/>
      <c r="BU32" s="14"/>
      <c r="BV32" s="14"/>
      <c r="BW32" s="14"/>
      <c r="BX32" s="14"/>
      <c r="BY32" s="14"/>
      <c r="BZ32" s="14"/>
      <c r="CA32" s="14"/>
      <c r="CB32" s="14"/>
      <c r="CC32" s="14"/>
      <c r="CD32" s="16"/>
      <c r="CE32" s="14"/>
      <c r="CF32" s="14"/>
      <c r="CG32" s="14"/>
      <c r="CH32" s="14"/>
      <c r="CI32" s="14"/>
      <c r="CJ32" s="14"/>
      <c r="CK32" s="14"/>
      <c r="CL32" s="15"/>
    </row>
    <row r="33" spans="1:90" x14ac:dyDescent="0.2">
      <c r="A33" s="3" t="s">
        <v>256</v>
      </c>
      <c r="B33" s="114"/>
      <c r="C33" s="112"/>
      <c r="D33" s="112"/>
      <c r="E33" s="112"/>
      <c r="F33" s="112"/>
      <c r="G33" s="112"/>
      <c r="H33" s="112"/>
      <c r="I33" s="112"/>
      <c r="J33" s="112"/>
      <c r="K33" s="113"/>
      <c r="L33" s="114"/>
      <c r="M33" s="112"/>
      <c r="N33" s="112"/>
      <c r="O33" s="112"/>
      <c r="P33" s="112"/>
      <c r="Q33" s="112"/>
      <c r="R33" s="112"/>
      <c r="S33" s="112"/>
      <c r="T33" s="112"/>
      <c r="U33" s="113"/>
      <c r="V33" s="114"/>
      <c r="W33" s="112"/>
      <c r="X33" s="112"/>
      <c r="Y33" s="112"/>
      <c r="Z33" s="112"/>
      <c r="AA33" s="112"/>
      <c r="AB33" s="112"/>
      <c r="AC33" s="112"/>
      <c r="AD33" s="112"/>
      <c r="AE33" s="112"/>
      <c r="AF33" s="114"/>
      <c r="AG33" s="112"/>
      <c r="AH33" s="112"/>
      <c r="AI33" s="112"/>
      <c r="AJ33" s="112"/>
      <c r="AK33" s="112"/>
      <c r="AL33" s="112"/>
      <c r="AM33" s="112"/>
      <c r="AN33" s="112"/>
      <c r="AO33" s="113"/>
      <c r="AP33" s="112"/>
      <c r="AQ33" s="112"/>
      <c r="AR33" s="112"/>
      <c r="AS33" s="112"/>
      <c r="AT33" s="112"/>
      <c r="AU33" s="112"/>
      <c r="AV33" s="112"/>
      <c r="AW33" s="112"/>
      <c r="AX33" s="112"/>
      <c r="AY33" s="113"/>
      <c r="AZ33" s="114"/>
      <c r="BA33" s="112"/>
      <c r="BB33" s="112"/>
      <c r="BC33" s="112"/>
      <c r="BD33" s="112"/>
      <c r="BE33" s="112"/>
      <c r="BF33" s="112"/>
      <c r="BG33" s="112"/>
      <c r="BH33" s="112"/>
      <c r="BI33" s="113"/>
      <c r="BJ33" s="114"/>
      <c r="BK33" s="112"/>
      <c r="BL33" s="112"/>
      <c r="BM33" s="112"/>
      <c r="BN33" s="112"/>
      <c r="BO33" s="112"/>
      <c r="BP33" s="112"/>
      <c r="BQ33" s="112"/>
      <c r="BR33" s="112"/>
      <c r="BS33" s="113"/>
      <c r="BT33" s="114"/>
      <c r="BU33" s="112"/>
      <c r="BV33" s="112"/>
      <c r="BW33" s="112"/>
      <c r="BX33" s="112"/>
      <c r="BY33" s="112"/>
      <c r="BZ33" s="112"/>
      <c r="CA33" s="112"/>
      <c r="CB33" s="112"/>
      <c r="CC33" s="112"/>
      <c r="CD33" s="114"/>
      <c r="CE33" s="112"/>
      <c r="CF33" s="112"/>
      <c r="CG33" s="112"/>
      <c r="CH33" s="112"/>
      <c r="CI33" s="112"/>
      <c r="CJ33" s="112"/>
      <c r="CK33" s="112"/>
      <c r="CL33" s="113"/>
    </row>
    <row r="34" spans="1:90" ht="12" thickBot="1" x14ac:dyDescent="0.25">
      <c r="A34" s="3" t="s">
        <v>116</v>
      </c>
      <c r="B34" s="20"/>
      <c r="C34" s="18"/>
      <c r="D34" s="18"/>
      <c r="E34" s="18"/>
      <c r="F34" s="18"/>
      <c r="G34" s="18"/>
      <c r="H34" s="18"/>
      <c r="I34" s="18"/>
      <c r="J34" s="18"/>
      <c r="K34" s="19"/>
      <c r="L34" s="20"/>
      <c r="M34" s="18"/>
      <c r="N34" s="18"/>
      <c r="O34" s="18"/>
      <c r="P34" s="18"/>
      <c r="Q34" s="18"/>
      <c r="R34" s="18"/>
      <c r="S34" s="18"/>
      <c r="T34" s="18"/>
      <c r="U34" s="19"/>
      <c r="V34" s="20"/>
      <c r="W34" s="18"/>
      <c r="X34" s="18"/>
      <c r="Y34" s="18"/>
      <c r="Z34" s="18"/>
      <c r="AA34" s="18"/>
      <c r="AB34" s="18"/>
      <c r="AC34" s="18"/>
      <c r="AD34" s="18"/>
      <c r="AE34" s="18"/>
      <c r="AF34" s="20"/>
      <c r="AG34" s="18"/>
      <c r="AH34" s="18"/>
      <c r="AI34" s="18"/>
      <c r="AJ34" s="18"/>
      <c r="AK34" s="18"/>
      <c r="AL34" s="18"/>
      <c r="AM34" s="18"/>
      <c r="AN34" s="18"/>
      <c r="AO34" s="19"/>
      <c r="AP34" s="18"/>
      <c r="AQ34" s="18"/>
      <c r="AR34" s="18"/>
      <c r="AS34" s="18"/>
      <c r="AT34" s="18"/>
      <c r="AU34" s="18"/>
      <c r="AV34" s="18"/>
      <c r="AW34" s="18"/>
      <c r="AX34" s="18"/>
      <c r="AY34" s="19"/>
      <c r="AZ34" s="20"/>
      <c r="BA34" s="18"/>
      <c r="BB34" s="18"/>
      <c r="BC34" s="18"/>
      <c r="BD34" s="18"/>
      <c r="BE34" s="18"/>
      <c r="BF34" s="18"/>
      <c r="BG34" s="18"/>
      <c r="BH34" s="18"/>
      <c r="BI34" s="19"/>
      <c r="BJ34" s="20"/>
      <c r="BK34" s="18"/>
      <c r="BL34" s="18"/>
      <c r="BM34" s="18"/>
      <c r="BN34" s="18"/>
      <c r="BO34" s="18"/>
      <c r="BP34" s="18"/>
      <c r="BQ34" s="18"/>
      <c r="BR34" s="18"/>
      <c r="BS34" s="19"/>
      <c r="BT34" s="20"/>
      <c r="BU34" s="18"/>
      <c r="BV34" s="18"/>
      <c r="BW34" s="18"/>
      <c r="BX34" s="18"/>
      <c r="BY34" s="18"/>
      <c r="BZ34" s="18"/>
      <c r="CA34" s="18"/>
      <c r="CB34" s="18"/>
      <c r="CC34" s="18"/>
      <c r="CD34" s="20"/>
      <c r="CE34" s="18"/>
      <c r="CF34" s="18"/>
      <c r="CG34" s="18"/>
      <c r="CH34" s="18"/>
      <c r="CI34" s="18"/>
      <c r="CJ34" s="18"/>
      <c r="CK34" s="18"/>
      <c r="CL34" s="19"/>
    </row>
    <row r="36" spans="1:90" ht="16.5" x14ac:dyDescent="0.2">
      <c r="A36" s="1" t="s">
        <v>24</v>
      </c>
      <c r="B36" s="11">
        <v>0</v>
      </c>
      <c r="C36" s="11">
        <v>10</v>
      </c>
      <c r="D36" s="11">
        <v>20</v>
      </c>
      <c r="E36" s="11">
        <v>30</v>
      </c>
      <c r="F36" s="11">
        <v>40</v>
      </c>
      <c r="G36" s="11">
        <v>50</v>
      </c>
      <c r="H36" s="11">
        <v>60</v>
      </c>
      <c r="I36" s="11">
        <v>70</v>
      </c>
      <c r="J36" s="11">
        <v>80</v>
      </c>
      <c r="K36" s="11">
        <v>90</v>
      </c>
      <c r="L36" s="11">
        <v>100</v>
      </c>
      <c r="M36" s="11">
        <v>110</v>
      </c>
      <c r="N36" s="11">
        <v>120</v>
      </c>
      <c r="O36" s="11">
        <v>130</v>
      </c>
      <c r="P36" s="11">
        <v>140</v>
      </c>
      <c r="Q36" s="11">
        <v>150</v>
      </c>
      <c r="R36" s="11">
        <v>160</v>
      </c>
      <c r="S36" s="11">
        <v>170</v>
      </c>
      <c r="T36" s="11">
        <v>180</v>
      </c>
      <c r="U36" s="11">
        <v>190</v>
      </c>
      <c r="V36" s="11">
        <v>200</v>
      </c>
      <c r="W36" s="11">
        <v>210</v>
      </c>
      <c r="X36" s="11">
        <v>220</v>
      </c>
      <c r="Y36" s="11">
        <v>230</v>
      </c>
      <c r="Z36" s="11">
        <v>240</v>
      </c>
      <c r="AA36" s="11">
        <v>250</v>
      </c>
      <c r="AB36" s="11">
        <v>260</v>
      </c>
      <c r="AC36" s="11">
        <v>270</v>
      </c>
      <c r="AD36" s="11">
        <v>280</v>
      </c>
      <c r="AE36" s="11">
        <v>290</v>
      </c>
      <c r="AF36" s="11">
        <v>300</v>
      </c>
      <c r="AG36" s="11">
        <v>310</v>
      </c>
      <c r="AH36" s="11">
        <v>320</v>
      </c>
      <c r="AI36" s="11">
        <v>330</v>
      </c>
      <c r="AJ36" s="11">
        <v>340</v>
      </c>
      <c r="AK36" s="11">
        <v>350</v>
      </c>
      <c r="AL36" s="11">
        <v>360</v>
      </c>
      <c r="AM36" s="11">
        <v>370</v>
      </c>
      <c r="AN36" s="11">
        <v>380</v>
      </c>
      <c r="AO36" s="11">
        <v>390</v>
      </c>
      <c r="AP36" s="11">
        <v>400</v>
      </c>
      <c r="AQ36" s="11">
        <v>410</v>
      </c>
      <c r="AR36" s="11">
        <v>420</v>
      </c>
      <c r="AS36" s="11">
        <v>430</v>
      </c>
      <c r="AT36" s="11">
        <v>440</v>
      </c>
      <c r="AU36" s="11">
        <v>450</v>
      </c>
      <c r="AV36" s="11">
        <v>460</v>
      </c>
      <c r="AW36" s="11">
        <v>470</v>
      </c>
      <c r="AX36" s="11">
        <v>480</v>
      </c>
      <c r="AY36" s="11">
        <v>490</v>
      </c>
      <c r="AZ36" s="11">
        <v>500</v>
      </c>
      <c r="BA36" s="11">
        <v>510</v>
      </c>
      <c r="BB36" s="11">
        <v>520</v>
      </c>
      <c r="BC36" s="11">
        <v>530</v>
      </c>
      <c r="BD36" s="11">
        <v>540</v>
      </c>
      <c r="BE36" s="11">
        <v>550</v>
      </c>
      <c r="BF36" s="11">
        <v>560</v>
      </c>
      <c r="BG36" s="11">
        <v>570</v>
      </c>
      <c r="BH36" s="11">
        <v>580</v>
      </c>
      <c r="BI36" s="11">
        <v>590</v>
      </c>
      <c r="BJ36" s="11">
        <v>600</v>
      </c>
      <c r="BK36" s="11">
        <v>610</v>
      </c>
      <c r="BL36" s="11">
        <v>620</v>
      </c>
      <c r="BM36" s="11">
        <v>630</v>
      </c>
      <c r="BN36" s="11">
        <v>640</v>
      </c>
      <c r="BO36" s="11">
        <v>650</v>
      </c>
      <c r="BP36" s="11">
        <v>660</v>
      </c>
      <c r="BQ36" s="11">
        <v>670</v>
      </c>
      <c r="BR36" s="11">
        <v>680</v>
      </c>
      <c r="BS36" s="11">
        <v>690</v>
      </c>
      <c r="BT36" s="11">
        <v>700</v>
      </c>
      <c r="BU36" s="11">
        <v>710</v>
      </c>
      <c r="BV36" s="11">
        <v>720</v>
      </c>
      <c r="BW36" s="11">
        <v>730</v>
      </c>
      <c r="BX36" s="11">
        <v>740</v>
      </c>
      <c r="BY36" s="11">
        <v>750</v>
      </c>
      <c r="BZ36" s="11">
        <v>760</v>
      </c>
      <c r="CA36" s="11">
        <v>770</v>
      </c>
      <c r="CB36" s="11">
        <v>780</v>
      </c>
      <c r="CC36" s="11">
        <v>790</v>
      </c>
      <c r="CD36" s="11">
        <v>800</v>
      </c>
      <c r="CE36" s="11">
        <v>810</v>
      </c>
      <c r="CF36" s="11">
        <v>820</v>
      </c>
      <c r="CG36" s="11">
        <v>830</v>
      </c>
      <c r="CH36" s="11">
        <v>840</v>
      </c>
      <c r="CI36" s="11">
        <v>850</v>
      </c>
      <c r="CJ36" s="11">
        <v>860</v>
      </c>
      <c r="CK36" s="11">
        <v>870</v>
      </c>
      <c r="CL36" s="11">
        <v>880</v>
      </c>
    </row>
    <row r="37" spans="1:90" ht="20.25" x14ac:dyDescent="0.2">
      <c r="A37" s="1" t="s">
        <v>57</v>
      </c>
      <c r="B37" s="11">
        <f>B36+4440</f>
        <v>4440</v>
      </c>
      <c r="C37" s="11">
        <f t="shared" ref="C37:BN37" si="2">C36+4440</f>
        <v>4450</v>
      </c>
      <c r="D37" s="11">
        <f t="shared" si="2"/>
        <v>4460</v>
      </c>
      <c r="E37" s="11">
        <f t="shared" si="2"/>
        <v>4470</v>
      </c>
      <c r="F37" s="11">
        <f t="shared" si="2"/>
        <v>4480</v>
      </c>
      <c r="G37" s="11">
        <f t="shared" si="2"/>
        <v>4490</v>
      </c>
      <c r="H37" s="11">
        <f t="shared" si="2"/>
        <v>4500</v>
      </c>
      <c r="I37" s="11">
        <f t="shared" si="2"/>
        <v>4510</v>
      </c>
      <c r="J37" s="11">
        <f t="shared" si="2"/>
        <v>4520</v>
      </c>
      <c r="K37" s="11">
        <f t="shared" si="2"/>
        <v>4530</v>
      </c>
      <c r="L37" s="11">
        <f t="shared" si="2"/>
        <v>4540</v>
      </c>
      <c r="M37" s="11">
        <f t="shared" si="2"/>
        <v>4550</v>
      </c>
      <c r="N37" s="11">
        <f t="shared" si="2"/>
        <v>4560</v>
      </c>
      <c r="O37" s="11">
        <f t="shared" si="2"/>
        <v>4570</v>
      </c>
      <c r="P37" s="11">
        <f t="shared" si="2"/>
        <v>4580</v>
      </c>
      <c r="Q37" s="11">
        <f t="shared" si="2"/>
        <v>4590</v>
      </c>
      <c r="R37" s="11">
        <f t="shared" si="2"/>
        <v>4600</v>
      </c>
      <c r="S37" s="11">
        <f t="shared" si="2"/>
        <v>4610</v>
      </c>
      <c r="T37" s="11">
        <f t="shared" si="2"/>
        <v>4620</v>
      </c>
      <c r="U37" s="11">
        <f t="shared" si="2"/>
        <v>4630</v>
      </c>
      <c r="V37" s="11">
        <f t="shared" si="2"/>
        <v>4640</v>
      </c>
      <c r="W37" s="11">
        <f t="shared" si="2"/>
        <v>4650</v>
      </c>
      <c r="X37" s="11">
        <f t="shared" si="2"/>
        <v>4660</v>
      </c>
      <c r="Y37" s="11">
        <f t="shared" si="2"/>
        <v>4670</v>
      </c>
      <c r="Z37" s="11">
        <f t="shared" si="2"/>
        <v>4680</v>
      </c>
      <c r="AA37" s="11">
        <f t="shared" si="2"/>
        <v>4690</v>
      </c>
      <c r="AB37" s="11">
        <f t="shared" si="2"/>
        <v>4700</v>
      </c>
      <c r="AC37" s="11">
        <f t="shared" si="2"/>
        <v>4710</v>
      </c>
      <c r="AD37" s="11">
        <f t="shared" si="2"/>
        <v>4720</v>
      </c>
      <c r="AE37" s="11">
        <f t="shared" si="2"/>
        <v>4730</v>
      </c>
      <c r="AF37" s="11">
        <f t="shared" si="2"/>
        <v>4740</v>
      </c>
      <c r="AG37" s="11">
        <f t="shared" si="2"/>
        <v>4750</v>
      </c>
      <c r="AH37" s="11">
        <f t="shared" si="2"/>
        <v>4760</v>
      </c>
      <c r="AI37" s="11">
        <f t="shared" si="2"/>
        <v>4770</v>
      </c>
      <c r="AJ37" s="11">
        <f t="shared" si="2"/>
        <v>4780</v>
      </c>
      <c r="AK37" s="11">
        <f t="shared" si="2"/>
        <v>4790</v>
      </c>
      <c r="AL37" s="11">
        <f t="shared" si="2"/>
        <v>4800</v>
      </c>
      <c r="AM37" s="11">
        <f t="shared" si="2"/>
        <v>4810</v>
      </c>
      <c r="AN37" s="11">
        <f t="shared" si="2"/>
        <v>4820</v>
      </c>
      <c r="AO37" s="11">
        <f t="shared" si="2"/>
        <v>4830</v>
      </c>
      <c r="AP37" s="11">
        <f t="shared" si="2"/>
        <v>4840</v>
      </c>
      <c r="AQ37" s="11">
        <f t="shared" si="2"/>
        <v>4850</v>
      </c>
      <c r="AR37" s="11">
        <f t="shared" si="2"/>
        <v>4860</v>
      </c>
      <c r="AS37" s="11">
        <f t="shared" si="2"/>
        <v>4870</v>
      </c>
      <c r="AT37" s="11">
        <f t="shared" si="2"/>
        <v>4880</v>
      </c>
      <c r="AU37" s="11">
        <f t="shared" si="2"/>
        <v>4890</v>
      </c>
      <c r="AV37" s="11">
        <f t="shared" si="2"/>
        <v>4900</v>
      </c>
      <c r="AW37" s="11">
        <f t="shared" si="2"/>
        <v>4910</v>
      </c>
      <c r="AX37" s="11">
        <f t="shared" si="2"/>
        <v>4920</v>
      </c>
      <c r="AY37" s="11">
        <f t="shared" si="2"/>
        <v>4930</v>
      </c>
      <c r="AZ37" s="11">
        <f t="shared" si="2"/>
        <v>4940</v>
      </c>
      <c r="BA37" s="11">
        <f t="shared" si="2"/>
        <v>4950</v>
      </c>
      <c r="BB37" s="11">
        <f t="shared" si="2"/>
        <v>4960</v>
      </c>
      <c r="BC37" s="11">
        <f t="shared" si="2"/>
        <v>4970</v>
      </c>
      <c r="BD37" s="11">
        <f t="shared" si="2"/>
        <v>4980</v>
      </c>
      <c r="BE37" s="11">
        <f t="shared" si="2"/>
        <v>4990</v>
      </c>
      <c r="BF37" s="11">
        <f t="shared" si="2"/>
        <v>5000</v>
      </c>
      <c r="BG37" s="11">
        <f t="shared" si="2"/>
        <v>5010</v>
      </c>
      <c r="BH37" s="11">
        <f t="shared" si="2"/>
        <v>5020</v>
      </c>
      <c r="BI37" s="11">
        <f t="shared" si="2"/>
        <v>5030</v>
      </c>
      <c r="BJ37" s="11">
        <f t="shared" si="2"/>
        <v>5040</v>
      </c>
      <c r="BK37" s="11">
        <f t="shared" si="2"/>
        <v>5050</v>
      </c>
      <c r="BL37" s="11">
        <f t="shared" si="2"/>
        <v>5060</v>
      </c>
      <c r="BM37" s="11">
        <f t="shared" si="2"/>
        <v>5070</v>
      </c>
      <c r="BN37" s="11">
        <f t="shared" si="2"/>
        <v>5080</v>
      </c>
      <c r="BO37" s="11">
        <f t="shared" ref="BO37:CL37" si="3">BO36+4440</f>
        <v>5090</v>
      </c>
      <c r="BP37" s="11">
        <f t="shared" si="3"/>
        <v>5100</v>
      </c>
      <c r="BQ37" s="11">
        <f t="shared" si="3"/>
        <v>5110</v>
      </c>
      <c r="BR37" s="11">
        <f t="shared" si="3"/>
        <v>5120</v>
      </c>
      <c r="BS37" s="11">
        <f t="shared" si="3"/>
        <v>5130</v>
      </c>
      <c r="BT37" s="11">
        <f t="shared" si="3"/>
        <v>5140</v>
      </c>
      <c r="BU37" s="11">
        <f t="shared" si="3"/>
        <v>5150</v>
      </c>
      <c r="BV37" s="11">
        <f t="shared" si="3"/>
        <v>5160</v>
      </c>
      <c r="BW37" s="11">
        <f t="shared" si="3"/>
        <v>5170</v>
      </c>
      <c r="BX37" s="11">
        <f t="shared" si="3"/>
        <v>5180</v>
      </c>
      <c r="BY37" s="11">
        <f t="shared" si="3"/>
        <v>5190</v>
      </c>
      <c r="BZ37" s="11">
        <f t="shared" si="3"/>
        <v>5200</v>
      </c>
      <c r="CA37" s="11">
        <f t="shared" si="3"/>
        <v>5210</v>
      </c>
      <c r="CB37" s="11">
        <f t="shared" si="3"/>
        <v>5220</v>
      </c>
      <c r="CC37" s="11">
        <f t="shared" si="3"/>
        <v>5230</v>
      </c>
      <c r="CD37" s="11">
        <f t="shared" si="3"/>
        <v>5240</v>
      </c>
      <c r="CE37" s="11">
        <f t="shared" si="3"/>
        <v>5250</v>
      </c>
      <c r="CF37" s="11">
        <f t="shared" si="3"/>
        <v>5260</v>
      </c>
      <c r="CG37" s="11">
        <f t="shared" si="3"/>
        <v>5270</v>
      </c>
      <c r="CH37" s="11">
        <f t="shared" si="3"/>
        <v>5280</v>
      </c>
      <c r="CI37" s="11">
        <f t="shared" si="3"/>
        <v>5290</v>
      </c>
      <c r="CJ37" s="11">
        <f t="shared" si="3"/>
        <v>5300</v>
      </c>
      <c r="CK37" s="11">
        <f t="shared" si="3"/>
        <v>5310</v>
      </c>
      <c r="CL37" s="11">
        <f t="shared" si="3"/>
        <v>5320</v>
      </c>
    </row>
    <row r="38" spans="1:90" ht="20.25" x14ac:dyDescent="0.2">
      <c r="A38" s="1" t="s">
        <v>25</v>
      </c>
      <c r="B38" s="11">
        <f>'WA4'!$AY$37-B37</f>
        <v>5818</v>
      </c>
      <c r="C38" s="11">
        <f>'WA4'!$AY$37-C37</f>
        <v>5808</v>
      </c>
      <c r="D38" s="11">
        <f>'WA4'!$AY$37-D37</f>
        <v>5798</v>
      </c>
      <c r="E38" s="11">
        <f>'WA4'!$AY$37-E37</f>
        <v>5788</v>
      </c>
      <c r="F38" s="11">
        <f>'WA4'!$AY$37-F37</f>
        <v>5778</v>
      </c>
      <c r="G38" s="11">
        <f>'WA4'!$AY$37-G37</f>
        <v>5768</v>
      </c>
      <c r="H38" s="11">
        <f>'WA4'!$AY$37-H37</f>
        <v>5758</v>
      </c>
      <c r="I38" s="11">
        <f>'WA4'!$AY$37-I37</f>
        <v>5748</v>
      </c>
      <c r="J38" s="11">
        <f>'WA4'!$AY$37-J37</f>
        <v>5738</v>
      </c>
      <c r="K38" s="11">
        <f>'WA4'!$AY$37-K37</f>
        <v>5728</v>
      </c>
      <c r="L38" s="11">
        <f>'WA4'!$AY$37-L37</f>
        <v>5718</v>
      </c>
      <c r="M38" s="11">
        <f>'WA4'!$AY$37-M37</f>
        <v>5708</v>
      </c>
      <c r="N38" s="11">
        <f>'WA4'!$AY$37-N37</f>
        <v>5698</v>
      </c>
      <c r="O38" s="11">
        <f>'WA4'!$AY$37-O37</f>
        <v>5688</v>
      </c>
      <c r="P38" s="11">
        <f>'WA4'!$AY$37-P37</f>
        <v>5678</v>
      </c>
      <c r="Q38" s="11">
        <f>'WA4'!$AY$37-Q37</f>
        <v>5668</v>
      </c>
      <c r="R38" s="11">
        <f>'WA4'!$AY$37-R37</f>
        <v>5658</v>
      </c>
      <c r="S38" s="11">
        <f>'WA4'!$AY$37-S37</f>
        <v>5648</v>
      </c>
      <c r="T38" s="11">
        <f>'WA4'!$AY$37-T37</f>
        <v>5638</v>
      </c>
      <c r="U38" s="11">
        <f>'WA4'!$AY$37-U37</f>
        <v>5628</v>
      </c>
      <c r="V38" s="11">
        <f>'WA4'!$AY$37-V37</f>
        <v>5618</v>
      </c>
      <c r="W38" s="11">
        <f>'WA4'!$AY$37-W37</f>
        <v>5608</v>
      </c>
      <c r="X38" s="11">
        <f>'WA4'!$AY$37-X37</f>
        <v>5598</v>
      </c>
      <c r="Y38" s="11">
        <f>'WA4'!$AY$37-Y37</f>
        <v>5588</v>
      </c>
      <c r="Z38" s="11">
        <f>'WA4'!$AY$37-Z37</f>
        <v>5578</v>
      </c>
      <c r="AA38" s="11">
        <f>'WA4'!$AY$37-AA37</f>
        <v>5568</v>
      </c>
      <c r="AB38" s="11">
        <f>'WA4'!$AY$37-AB37</f>
        <v>5558</v>
      </c>
      <c r="AC38" s="11">
        <f>'WA4'!$AY$37-AC37</f>
        <v>5548</v>
      </c>
      <c r="AD38" s="11">
        <f>'WA4'!$AY$37-AD37</f>
        <v>5538</v>
      </c>
      <c r="AE38" s="11">
        <f>'WA4'!$AY$37-AE37</f>
        <v>5528</v>
      </c>
      <c r="AF38" s="11">
        <f>'WA4'!$AY$37-AF37</f>
        <v>5518</v>
      </c>
      <c r="AG38" s="11">
        <f>'WA4'!$AY$37-AG37</f>
        <v>5508</v>
      </c>
      <c r="AH38" s="11">
        <f>'WA4'!$AY$37-AH37</f>
        <v>5498</v>
      </c>
      <c r="AI38" s="11">
        <f>'WA4'!$AY$37-AI37</f>
        <v>5488</v>
      </c>
      <c r="AJ38" s="11">
        <f>'WA4'!$AY$37-AJ37</f>
        <v>5478</v>
      </c>
      <c r="AK38" s="11">
        <f>'WA4'!$AY$37-AK37</f>
        <v>5468</v>
      </c>
      <c r="AL38" s="11">
        <f>'WA4'!$AY$37-AL37</f>
        <v>5458</v>
      </c>
      <c r="AM38" s="11">
        <f>'WA4'!$AY$37-AM37</f>
        <v>5448</v>
      </c>
      <c r="AN38" s="11">
        <f>'WA4'!$AY$37-AN37</f>
        <v>5438</v>
      </c>
      <c r="AO38" s="11">
        <f>'WA4'!$AY$37-AO37</f>
        <v>5428</v>
      </c>
      <c r="AP38" s="11">
        <f>'WA4'!$AY$37-AP37</f>
        <v>5418</v>
      </c>
      <c r="AQ38" s="11">
        <f>'WA4'!$AY$37-AQ37</f>
        <v>5408</v>
      </c>
      <c r="AR38" s="11">
        <f>'WA4'!$AY$37-AR37</f>
        <v>5398</v>
      </c>
      <c r="AS38" s="11">
        <f>'WA4'!$AY$37-AS37</f>
        <v>5388</v>
      </c>
      <c r="AT38" s="11">
        <f>'WA4'!$AY$37-AT37</f>
        <v>5378</v>
      </c>
      <c r="AU38" s="11">
        <f>'WA4'!$AY$37-AU37</f>
        <v>5368</v>
      </c>
      <c r="AV38" s="11">
        <f>'WA4'!$AY$37-AV37</f>
        <v>5358</v>
      </c>
      <c r="AW38" s="11">
        <f>'WA4'!$AY$37-AW37</f>
        <v>5348</v>
      </c>
      <c r="AX38" s="11">
        <f>'WA4'!$AY$37-AX37</f>
        <v>5338</v>
      </c>
      <c r="AY38" s="11">
        <f>'WA4'!$AY$37-AY37</f>
        <v>5328</v>
      </c>
      <c r="AZ38" s="11">
        <f>'WA4'!$AY$37-AZ37</f>
        <v>5318</v>
      </c>
      <c r="BA38" s="11">
        <f>'WA4'!$AY$37-BA37</f>
        <v>5308</v>
      </c>
      <c r="BB38" s="11">
        <f>'WA4'!$AY$37-BB37</f>
        <v>5298</v>
      </c>
      <c r="BC38" s="11">
        <f>'WA4'!$AY$37-BC37</f>
        <v>5288</v>
      </c>
      <c r="BD38" s="11">
        <f>'WA4'!$AY$37-BD37</f>
        <v>5278</v>
      </c>
      <c r="BE38" s="11">
        <f>'WA4'!$AY$37-BE37</f>
        <v>5268</v>
      </c>
      <c r="BF38" s="11">
        <f>'WA4'!$AY$37-BF37</f>
        <v>5258</v>
      </c>
      <c r="BG38" s="11">
        <f>'WA4'!$AY$37-BG37</f>
        <v>5248</v>
      </c>
      <c r="BH38" s="11">
        <f>'WA4'!$AY$37-BH37</f>
        <v>5238</v>
      </c>
      <c r="BI38" s="11">
        <f>'WA4'!$AY$37-BI37</f>
        <v>5228</v>
      </c>
      <c r="BJ38" s="11">
        <f>'WA4'!$AY$37-BJ37</f>
        <v>5218</v>
      </c>
      <c r="BK38" s="11">
        <f>'WA4'!$AY$37-BK37</f>
        <v>5208</v>
      </c>
      <c r="BL38" s="11">
        <f>'WA4'!$AY$37-BL37</f>
        <v>5198</v>
      </c>
      <c r="BM38" s="11">
        <f>'WA4'!$AY$37-BM37</f>
        <v>5188</v>
      </c>
      <c r="BN38" s="11">
        <f>'WA4'!$AY$37-BN37</f>
        <v>5178</v>
      </c>
      <c r="BO38" s="11">
        <f>'WA4'!$AY$37-BO37</f>
        <v>5168</v>
      </c>
      <c r="BP38" s="11">
        <f>'WA4'!$AY$37-BP37</f>
        <v>5158</v>
      </c>
      <c r="BQ38" s="11">
        <f>'WA4'!$AY$37-BQ37</f>
        <v>5148</v>
      </c>
      <c r="BR38" s="11">
        <f>'WA4'!$AY$37-BR37</f>
        <v>5138</v>
      </c>
      <c r="BS38" s="11">
        <f>'WA4'!$AY$37-BS37</f>
        <v>5128</v>
      </c>
      <c r="BT38" s="11">
        <f>'WA4'!$AY$37-BT37</f>
        <v>5118</v>
      </c>
      <c r="BU38" s="11">
        <f>'WA4'!$AY$37-BU37</f>
        <v>5108</v>
      </c>
      <c r="BV38" s="11">
        <f>'WA4'!$AY$37-BV37</f>
        <v>5098</v>
      </c>
      <c r="BW38" s="11">
        <f>'WA4'!$AY$37-BW37</f>
        <v>5088</v>
      </c>
      <c r="BX38" s="11">
        <f>'WA4'!$AY$37-BX37</f>
        <v>5078</v>
      </c>
      <c r="BY38" s="11">
        <f>'WA4'!$AY$37-BY37</f>
        <v>5068</v>
      </c>
      <c r="BZ38" s="11">
        <f>'WA4'!$AY$37-BZ37</f>
        <v>5058</v>
      </c>
      <c r="CA38" s="11">
        <f>'WA4'!$AY$37-CA37</f>
        <v>5048</v>
      </c>
      <c r="CB38" s="11">
        <f>'WA4'!$AY$37-CB37</f>
        <v>5038</v>
      </c>
      <c r="CC38" s="11">
        <f>'WA4'!$AY$37-CC37</f>
        <v>5028</v>
      </c>
      <c r="CD38" s="11">
        <f>'WA4'!$AY$37-CD37</f>
        <v>5018</v>
      </c>
      <c r="CE38" s="11">
        <f>'WA4'!$AY$37-CE37</f>
        <v>5008</v>
      </c>
      <c r="CF38" s="11">
        <f>'WA4'!$AY$37-CF37</f>
        <v>4998</v>
      </c>
      <c r="CG38" s="11">
        <f>'WA4'!$AY$37-CG37</f>
        <v>4988</v>
      </c>
      <c r="CH38" s="11">
        <f>'WA4'!$AY$37-CH37</f>
        <v>4978</v>
      </c>
      <c r="CI38" s="11">
        <f>'WA4'!$AY$37-CI37</f>
        <v>4968</v>
      </c>
      <c r="CJ38" s="11">
        <f>'WA4'!$AY$37-CJ37</f>
        <v>4958</v>
      </c>
      <c r="CK38" s="11">
        <f>'WA4'!$AY$37-CK37</f>
        <v>4948</v>
      </c>
      <c r="CL38" s="11">
        <f>'WA4'!$AY$37-CL37</f>
        <v>4938</v>
      </c>
    </row>
    <row r="39" spans="1:90" x14ac:dyDescent="0.2">
      <c r="B39" s="133" t="s">
        <v>129</v>
      </c>
      <c r="C39" s="5"/>
      <c r="D39" s="5"/>
      <c r="E39" s="5"/>
      <c r="F39" s="5"/>
      <c r="G39" s="5"/>
      <c r="H39" s="5"/>
      <c r="I39" s="5"/>
      <c r="J39" s="5"/>
      <c r="K39" s="5"/>
      <c r="L39" s="5"/>
      <c r="M39" s="5"/>
      <c r="N39" s="5"/>
      <c r="O39" s="5"/>
      <c r="P39" s="5"/>
      <c r="Q39" s="5"/>
      <c r="R39" s="5"/>
      <c r="S39" s="5"/>
      <c r="T39" s="5"/>
      <c r="U39" s="5"/>
      <c r="V39" s="5"/>
      <c r="W39" s="5"/>
      <c r="X39" s="5"/>
      <c r="Y39" s="5"/>
      <c r="Z39" s="5"/>
      <c r="AA39" s="5"/>
      <c r="AB39" s="5"/>
      <c r="AD39" s="5"/>
      <c r="AE39" s="5"/>
      <c r="AF39" s="5"/>
      <c r="AG39" s="5"/>
      <c r="AH39" s="5"/>
      <c r="AI39" s="5"/>
      <c r="AJ39" s="5"/>
      <c r="AK39" s="5"/>
      <c r="AL39" s="5"/>
      <c r="AM39" s="5"/>
      <c r="AN39" s="5"/>
      <c r="AO39" s="5"/>
      <c r="AP39" s="5"/>
      <c r="AQ39" s="5"/>
      <c r="AR39" s="5"/>
      <c r="AS39" s="5"/>
      <c r="AT39" s="5"/>
      <c r="AU39" s="5"/>
      <c r="AV39" s="5"/>
      <c r="AW39" s="5"/>
      <c r="AX39" s="5"/>
      <c r="AY39" s="5"/>
      <c r="BC39" s="28"/>
    </row>
    <row r="40" spans="1:90" s="175" customFormat="1" x14ac:dyDescent="0.2">
      <c r="A40" s="178" t="s">
        <v>6</v>
      </c>
      <c r="D40" s="175" t="s">
        <v>3282</v>
      </c>
    </row>
    <row r="41" spans="1:90" s="176" customFormat="1" x14ac:dyDescent="0.2">
      <c r="A41" s="173"/>
      <c r="E41" s="176" t="s">
        <v>2459</v>
      </c>
    </row>
    <row r="42" spans="1:90" s="176" customFormat="1" x14ac:dyDescent="0.2">
      <c r="A42" s="173"/>
      <c r="F42" s="176" t="s">
        <v>1061</v>
      </c>
    </row>
    <row r="43" spans="1:90" s="176" customFormat="1" x14ac:dyDescent="0.2">
      <c r="A43" s="173"/>
      <c r="G43" s="176" t="s">
        <v>1062</v>
      </c>
    </row>
    <row r="44" spans="1:90" s="176" customFormat="1" x14ac:dyDescent="0.2">
      <c r="A44" s="173"/>
      <c r="G44" s="176" t="s">
        <v>1063</v>
      </c>
    </row>
    <row r="45" spans="1:90" s="176" customFormat="1" x14ac:dyDescent="0.2">
      <c r="A45" s="173"/>
      <c r="H45" s="176" t="s">
        <v>1064</v>
      </c>
    </row>
    <row r="46" spans="1:90" s="176" customFormat="1" x14ac:dyDescent="0.2">
      <c r="A46" s="173"/>
      <c r="I46" s="176" t="s">
        <v>3281</v>
      </c>
    </row>
    <row r="47" spans="1:90" s="176" customFormat="1" x14ac:dyDescent="0.2">
      <c r="A47" s="173"/>
      <c r="N47" s="176" t="s">
        <v>1065</v>
      </c>
    </row>
    <row r="48" spans="1:90" s="176" customFormat="1" x14ac:dyDescent="0.2">
      <c r="A48" s="173"/>
    </row>
    <row r="49" spans="1:63" s="176" customFormat="1" x14ac:dyDescent="0.2">
      <c r="S49" s="176" t="s">
        <v>1066</v>
      </c>
    </row>
    <row r="50" spans="1:63" s="176" customFormat="1" x14ac:dyDescent="0.2">
      <c r="AQ50" s="176" t="s">
        <v>2460</v>
      </c>
    </row>
    <row r="51" spans="1:63" s="176" customFormat="1" x14ac:dyDescent="0.2">
      <c r="BK51" s="176" t="s">
        <v>2461</v>
      </c>
    </row>
    <row r="52" spans="1:63" s="176" customFormat="1" x14ac:dyDescent="0.2"/>
    <row r="53" spans="1:63" s="176" customFormat="1" x14ac:dyDescent="0.2">
      <c r="A53" s="173"/>
    </row>
    <row r="54" spans="1:63" s="177" customFormat="1" x14ac:dyDescent="0.2">
      <c r="A54" s="173"/>
    </row>
    <row r="55" spans="1:63" s="141" customFormat="1" x14ac:dyDescent="0.2">
      <c r="A55" s="156" t="s">
        <v>879</v>
      </c>
    </row>
    <row r="56" spans="1:63" x14ac:dyDescent="0.2">
      <c r="A56" s="3" t="s">
        <v>899</v>
      </c>
    </row>
    <row r="57" spans="1:63" s="142" customFormat="1" x14ac:dyDescent="0.2">
      <c r="A57" s="155"/>
    </row>
    <row r="58" spans="1:63" s="141" customFormat="1" x14ac:dyDescent="0.2">
      <c r="A58" s="156" t="s">
        <v>136</v>
      </c>
    </row>
    <row r="59" spans="1:63" x14ac:dyDescent="0.2">
      <c r="A59" s="3"/>
    </row>
    <row r="60" spans="1:63" x14ac:dyDescent="0.2">
      <c r="A60" s="3"/>
      <c r="BE60" s="1" t="s">
        <v>2509</v>
      </c>
    </row>
    <row r="61" spans="1:63" x14ac:dyDescent="0.2">
      <c r="A61" s="3"/>
    </row>
    <row r="62" spans="1:63" s="142" customFormat="1" x14ac:dyDescent="0.2">
      <c r="A62" s="3"/>
    </row>
    <row r="63" spans="1:63" x14ac:dyDescent="0.2">
      <c r="A63" s="156" t="s">
        <v>0</v>
      </c>
    </row>
    <row r="64" spans="1:63" x14ac:dyDescent="0.2">
      <c r="A64" s="3"/>
    </row>
    <row r="65" spans="1:88" x14ac:dyDescent="0.2">
      <c r="A65" s="3"/>
    </row>
    <row r="66" spans="1:88" x14ac:dyDescent="0.2">
      <c r="A66" s="3"/>
      <c r="V66" s="1" t="s">
        <v>2525</v>
      </c>
    </row>
    <row r="67" spans="1:88" x14ac:dyDescent="0.2">
      <c r="A67" s="3"/>
    </row>
    <row r="68" spans="1:88" s="142" customFormat="1" x14ac:dyDescent="0.2">
      <c r="A68" s="3"/>
    </row>
    <row r="69" spans="1:88" x14ac:dyDescent="0.2">
      <c r="A69" s="156" t="s">
        <v>4</v>
      </c>
    </row>
    <row r="70" spans="1:88" x14ac:dyDescent="0.2">
      <c r="A70" s="3"/>
      <c r="BY70" s="1" t="s">
        <v>3099</v>
      </c>
    </row>
    <row r="71" spans="1:88" x14ac:dyDescent="0.2">
      <c r="A71" s="3"/>
      <c r="CJ71" s="1" t="s">
        <v>3100</v>
      </c>
    </row>
    <row r="72" spans="1:88" s="142" customFormat="1" x14ac:dyDescent="0.2">
      <c r="A72" s="3"/>
    </row>
    <row r="73" spans="1:88" x14ac:dyDescent="0.2">
      <c r="A73" s="156" t="s">
        <v>2</v>
      </c>
    </row>
    <row r="74" spans="1:88" x14ac:dyDescent="0.2">
      <c r="A74" s="3"/>
      <c r="R74" s="1" t="s">
        <v>3072</v>
      </c>
    </row>
    <row r="75" spans="1:88" x14ac:dyDescent="0.2">
      <c r="A75" s="3"/>
      <c r="AD75" s="1" t="s">
        <v>3090</v>
      </c>
    </row>
    <row r="76" spans="1:88" x14ac:dyDescent="0.2">
      <c r="A76" s="3"/>
    </row>
    <row r="77" spans="1:88" x14ac:dyDescent="0.2">
      <c r="A77" s="3"/>
    </row>
    <row r="78" spans="1:88" s="142" customFormat="1" x14ac:dyDescent="0.2">
      <c r="A78" s="3"/>
    </row>
    <row r="79" spans="1:88" x14ac:dyDescent="0.2">
      <c r="A79" s="156" t="s">
        <v>3</v>
      </c>
    </row>
    <row r="80" spans="1:88" x14ac:dyDescent="0.2">
      <c r="A80" s="3"/>
      <c r="N80" s="1" t="s">
        <v>2594</v>
      </c>
    </row>
    <row r="81" spans="1:89" x14ac:dyDescent="0.2">
      <c r="A81" s="3"/>
      <c r="O81" s="1" t="s">
        <v>1453</v>
      </c>
    </row>
    <row r="82" spans="1:89" x14ac:dyDescent="0.2">
      <c r="A82" s="3"/>
    </row>
    <row r="83" spans="1:89" x14ac:dyDescent="0.2">
      <c r="A83" s="3"/>
      <c r="BZ83" s="1" t="s">
        <v>1454</v>
      </c>
    </row>
    <row r="84" spans="1:89" s="142" customFormat="1" x14ac:dyDescent="0.2">
      <c r="A84" s="3"/>
      <c r="CK84" s="142" t="s">
        <v>1780</v>
      </c>
    </row>
    <row r="85" spans="1:89" x14ac:dyDescent="0.2">
      <c r="A85" s="156" t="s">
        <v>2175</v>
      </c>
    </row>
    <row r="86" spans="1:89" x14ac:dyDescent="0.2">
      <c r="A86" s="3" t="s">
        <v>2176</v>
      </c>
      <c r="C86" s="1" t="s">
        <v>1067</v>
      </c>
    </row>
    <row r="87" spans="1:89" x14ac:dyDescent="0.2">
      <c r="A87" s="3" t="s">
        <v>1463</v>
      </c>
      <c r="O87" s="1" t="s">
        <v>1068</v>
      </c>
    </row>
    <row r="88" spans="1:89" x14ac:dyDescent="0.2">
      <c r="A88" s="3" t="s">
        <v>2174</v>
      </c>
      <c r="P88" s="1" t="s">
        <v>1069</v>
      </c>
    </row>
    <row r="89" spans="1:89" x14ac:dyDescent="0.2">
      <c r="A89" s="3"/>
      <c r="AI89" s="1" t="s">
        <v>1070</v>
      </c>
    </row>
    <row r="90" spans="1:89" x14ac:dyDescent="0.2">
      <c r="A90" s="3"/>
      <c r="BL90" s="1" t="s">
        <v>2613</v>
      </c>
    </row>
    <row r="91" spans="1:89" s="142" customFormat="1" x14ac:dyDescent="0.2">
      <c r="A91" s="3"/>
    </row>
    <row r="92" spans="1:89" s="184" customFormat="1" x14ac:dyDescent="0.2">
      <c r="A92" s="183" t="s">
        <v>5</v>
      </c>
    </row>
    <row r="93" spans="1:89" s="184" customFormat="1" x14ac:dyDescent="0.2">
      <c r="A93" s="185" t="s">
        <v>1373</v>
      </c>
      <c r="N93" s="184" t="s">
        <v>3232</v>
      </c>
    </row>
    <row r="94" spans="1:89" s="184" customFormat="1" x14ac:dyDescent="0.2">
      <c r="A94" s="185" t="s">
        <v>880</v>
      </c>
      <c r="P94" s="184" t="s">
        <v>2403</v>
      </c>
    </row>
    <row r="95" spans="1:89" s="184" customFormat="1" x14ac:dyDescent="0.2">
      <c r="A95" s="185"/>
      <c r="U95" s="184" t="s">
        <v>1609</v>
      </c>
    </row>
    <row r="96" spans="1:89" s="184" customFormat="1" x14ac:dyDescent="0.2">
      <c r="A96" s="185"/>
    </row>
    <row r="97" spans="1:31" s="184" customFormat="1" x14ac:dyDescent="0.2">
      <c r="A97" s="185"/>
    </row>
    <row r="98" spans="1:31" s="186" customFormat="1" x14ac:dyDescent="0.2">
      <c r="A98" s="185"/>
    </row>
    <row r="99" spans="1:31" x14ac:dyDescent="0.2">
      <c r="A99" s="156" t="s">
        <v>85</v>
      </c>
    </row>
    <row r="100" spans="1:31" x14ac:dyDescent="0.2">
      <c r="A100" s="3"/>
    </row>
    <row r="101" spans="1:31" s="142" customFormat="1" x14ac:dyDescent="0.2">
      <c r="A101" s="3"/>
    </row>
    <row r="102" spans="1:31" x14ac:dyDescent="0.2">
      <c r="A102" s="156" t="s">
        <v>252</v>
      </c>
    </row>
    <row r="103" spans="1:31" x14ac:dyDescent="0.2">
      <c r="A103" s="3"/>
      <c r="AA103" s="1" t="s">
        <v>1071</v>
      </c>
    </row>
    <row r="104" spans="1:31" s="142" customFormat="1" x14ac:dyDescent="0.2">
      <c r="A104" s="3"/>
    </row>
    <row r="105" spans="1:31" x14ac:dyDescent="0.2">
      <c r="A105" s="156" t="s">
        <v>7</v>
      </c>
    </row>
    <row r="106" spans="1:31" x14ac:dyDescent="0.2">
      <c r="J106" s="1" t="s">
        <v>3345</v>
      </c>
    </row>
    <row r="107" spans="1:31" x14ac:dyDescent="0.2">
      <c r="AC107" s="1" t="s">
        <v>1072</v>
      </c>
    </row>
    <row r="108" spans="1:31" x14ac:dyDescent="0.2">
      <c r="AD108" s="1" t="s">
        <v>1073</v>
      </c>
    </row>
    <row r="109" spans="1:31" x14ac:dyDescent="0.2">
      <c r="AD109" s="1" t="s">
        <v>2984</v>
      </c>
    </row>
    <row r="110" spans="1:31" x14ac:dyDescent="0.2">
      <c r="AE110" s="1" t="s">
        <v>1074</v>
      </c>
    </row>
    <row r="111" spans="1:31" x14ac:dyDescent="0.2">
      <c r="AE111" s="1" t="s">
        <v>2985</v>
      </c>
    </row>
    <row r="113" spans="1:49" x14ac:dyDescent="0.2">
      <c r="A113" s="3"/>
      <c r="AO113" s="1" t="s">
        <v>2622</v>
      </c>
    </row>
    <row r="114" spans="1:49" x14ac:dyDescent="0.2">
      <c r="A114" s="3"/>
      <c r="AW114" s="1" t="s">
        <v>1075</v>
      </c>
    </row>
    <row r="115" spans="1:49" x14ac:dyDescent="0.2">
      <c r="A115" s="3"/>
    </row>
    <row r="116" spans="1:49" x14ac:dyDescent="0.2">
      <c r="A116" s="3"/>
    </row>
    <row r="117" spans="1:49" x14ac:dyDescent="0.2">
      <c r="A117" s="3"/>
    </row>
    <row r="118" spans="1:49" x14ac:dyDescent="0.2">
      <c r="A118" s="3"/>
    </row>
    <row r="119" spans="1:49" x14ac:dyDescent="0.2">
      <c r="A119" s="3"/>
    </row>
    <row r="120" spans="1:49" x14ac:dyDescent="0.2">
      <c r="A120" s="3"/>
    </row>
    <row r="121" spans="1:49" s="142" customFormat="1" x14ac:dyDescent="0.2">
      <c r="A121" s="3"/>
    </row>
    <row r="122" spans="1:49" s="194" customFormat="1" x14ac:dyDescent="0.2">
      <c r="A122" s="193" t="s">
        <v>113</v>
      </c>
    </row>
    <row r="123" spans="1:49" s="194" customFormat="1" x14ac:dyDescent="0.2">
      <c r="A123" s="195"/>
      <c r="H123" s="194" t="s">
        <v>2989</v>
      </c>
    </row>
    <row r="124" spans="1:49" s="194" customFormat="1" x14ac:dyDescent="0.2">
      <c r="A124" s="195"/>
      <c r="I124" s="194" t="s">
        <v>1076</v>
      </c>
    </row>
    <row r="125" spans="1:49" s="194" customFormat="1" x14ac:dyDescent="0.2">
      <c r="A125" s="195"/>
      <c r="J125" s="194" t="s">
        <v>3415</v>
      </c>
    </row>
    <row r="126" spans="1:49" s="194" customFormat="1" x14ac:dyDescent="0.2">
      <c r="A126" s="195"/>
      <c r="J126" s="194" t="s">
        <v>1077</v>
      </c>
    </row>
    <row r="127" spans="1:49" s="194" customFormat="1" x14ac:dyDescent="0.2">
      <c r="A127" s="195"/>
      <c r="J127" s="194" t="s">
        <v>1078</v>
      </c>
    </row>
    <row r="128" spans="1:49" s="194" customFormat="1" x14ac:dyDescent="0.2">
      <c r="A128" s="195"/>
      <c r="K128" s="194" t="s">
        <v>2997</v>
      </c>
    </row>
    <row r="129" spans="1:90" s="194" customFormat="1" x14ac:dyDescent="0.2">
      <c r="A129" s="195"/>
      <c r="X129" s="194" t="s">
        <v>1634</v>
      </c>
    </row>
    <row r="130" spans="1:90" s="194" customFormat="1" x14ac:dyDescent="0.2">
      <c r="A130" s="195"/>
      <c r="AX130" s="194" t="s">
        <v>1637</v>
      </c>
    </row>
    <row r="131" spans="1:90" s="194" customFormat="1" x14ac:dyDescent="0.2">
      <c r="A131" s="195"/>
      <c r="AZ131" s="194" t="s">
        <v>1633</v>
      </c>
    </row>
    <row r="132" spans="1:90" s="194" customFormat="1" x14ac:dyDescent="0.2">
      <c r="A132" s="195"/>
      <c r="AZ132" s="194" t="s">
        <v>1651</v>
      </c>
    </row>
    <row r="133" spans="1:90" s="194" customFormat="1" x14ac:dyDescent="0.2">
      <c r="A133" s="195"/>
      <c r="BK133" s="194" t="s">
        <v>1660</v>
      </c>
    </row>
    <row r="134" spans="1:90" s="194" customFormat="1" x14ac:dyDescent="0.2">
      <c r="A134" s="195"/>
    </row>
    <row r="135" spans="1:90" s="194" customFormat="1" x14ac:dyDescent="0.2">
      <c r="A135" s="195"/>
      <c r="CB135" s="194" t="s">
        <v>3407</v>
      </c>
    </row>
    <row r="136" spans="1:90" s="194" customFormat="1" x14ac:dyDescent="0.2">
      <c r="A136" s="195"/>
      <c r="CL136" s="194" t="s">
        <v>3406</v>
      </c>
    </row>
    <row r="137" spans="1:90" s="194" customFormat="1" x14ac:dyDescent="0.2">
      <c r="A137" s="195"/>
    </row>
    <row r="138" spans="1:90" s="197" customFormat="1" x14ac:dyDescent="0.2">
      <c r="A138" s="195"/>
    </row>
    <row r="139" spans="1:90" x14ac:dyDescent="0.2">
      <c r="A139" s="156" t="s">
        <v>526</v>
      </c>
    </row>
    <row r="140" spans="1:90" x14ac:dyDescent="0.2">
      <c r="A140" s="3"/>
      <c r="E140" s="1" t="s">
        <v>1079</v>
      </c>
    </row>
    <row r="141" spans="1:90" x14ac:dyDescent="0.2">
      <c r="A141" s="3"/>
      <c r="K141" s="1" t="s">
        <v>1080</v>
      </c>
    </row>
    <row r="142" spans="1:90" x14ac:dyDescent="0.2">
      <c r="A142" s="3"/>
      <c r="V142" s="1" t="s">
        <v>1652</v>
      </c>
    </row>
    <row r="143" spans="1:90" x14ac:dyDescent="0.2">
      <c r="A143" s="3"/>
    </row>
    <row r="144" spans="1:90" x14ac:dyDescent="0.2">
      <c r="A144" s="3"/>
    </row>
    <row r="145" spans="1:59" x14ac:dyDescent="0.2">
      <c r="A145" s="3"/>
      <c r="X145" s="1" t="s">
        <v>1634</v>
      </c>
    </row>
    <row r="146" spans="1:59" x14ac:dyDescent="0.2">
      <c r="A146" s="3"/>
      <c r="AV146" s="1" t="s">
        <v>1635</v>
      </c>
    </row>
    <row r="147" spans="1:59" x14ac:dyDescent="0.2">
      <c r="A147" s="3"/>
      <c r="BG147" s="1" t="s">
        <v>1081</v>
      </c>
    </row>
    <row r="148" spans="1:59" x14ac:dyDescent="0.2">
      <c r="A148" s="3"/>
      <c r="BG148" s="1" t="s">
        <v>2679</v>
      </c>
    </row>
    <row r="149" spans="1:59" x14ac:dyDescent="0.2">
      <c r="A149" s="3"/>
    </row>
    <row r="150" spans="1:59" s="142" customFormat="1" x14ac:dyDescent="0.2">
      <c r="A150" s="3"/>
    </row>
    <row r="151" spans="1:59" x14ac:dyDescent="0.2">
      <c r="A151" s="156" t="s">
        <v>10</v>
      </c>
    </row>
    <row r="152" spans="1:59" x14ac:dyDescent="0.2">
      <c r="A152" s="3"/>
    </row>
    <row r="153" spans="1:59" s="142" customFormat="1" x14ac:dyDescent="0.2">
      <c r="A153" s="3"/>
    </row>
    <row r="154" spans="1:59" x14ac:dyDescent="0.2">
      <c r="A154" s="156" t="s">
        <v>882</v>
      </c>
    </row>
    <row r="155" spans="1:59" x14ac:dyDescent="0.2">
      <c r="A155" s="3"/>
      <c r="V155" s="1" t="s">
        <v>1729</v>
      </c>
    </row>
    <row r="156" spans="1:59" x14ac:dyDescent="0.2">
      <c r="A156" s="3"/>
      <c r="W156" s="1" t="s">
        <v>2705</v>
      </c>
    </row>
    <row r="157" spans="1:59" x14ac:dyDescent="0.2">
      <c r="A157" s="3"/>
    </row>
    <row r="158" spans="1:59" x14ac:dyDescent="0.2">
      <c r="A158" s="3"/>
      <c r="BE158" s="1" t="s">
        <v>2706</v>
      </c>
    </row>
    <row r="159" spans="1:59" x14ac:dyDescent="0.2">
      <c r="A159" s="3"/>
    </row>
    <row r="160" spans="1:59" x14ac:dyDescent="0.2">
      <c r="A160" s="3"/>
    </row>
    <row r="161" spans="1:75" s="142" customFormat="1" x14ac:dyDescent="0.2">
      <c r="A161" s="155"/>
    </row>
    <row r="162" spans="1:75" x14ac:dyDescent="0.2">
      <c r="A162" s="3" t="s">
        <v>888</v>
      </c>
    </row>
    <row r="163" spans="1:75" x14ac:dyDescent="0.2">
      <c r="A163" s="3" t="s">
        <v>889</v>
      </c>
      <c r="BW163" s="1" t="s">
        <v>2790</v>
      </c>
    </row>
    <row r="164" spans="1:75" x14ac:dyDescent="0.2">
      <c r="A164" s="3" t="s">
        <v>183</v>
      </c>
    </row>
    <row r="165" spans="1:75" s="142" customFormat="1" x14ac:dyDescent="0.2">
      <c r="A165" s="3"/>
    </row>
    <row r="166" spans="1:75" x14ac:dyDescent="0.2">
      <c r="A166" s="156" t="s">
        <v>11</v>
      </c>
    </row>
    <row r="167" spans="1:75" x14ac:dyDescent="0.2">
      <c r="A167" s="3" t="s">
        <v>890</v>
      </c>
      <c r="V167" s="1" t="s">
        <v>1638</v>
      </c>
    </row>
    <row r="168" spans="1:75" x14ac:dyDescent="0.2">
      <c r="A168" s="3" t="s">
        <v>891</v>
      </c>
      <c r="W168" s="1" t="s">
        <v>1641</v>
      </c>
    </row>
    <row r="169" spans="1:75" x14ac:dyDescent="0.2">
      <c r="A169" s="3"/>
      <c r="AA169" s="1" t="s">
        <v>2734</v>
      </c>
    </row>
    <row r="170" spans="1:75" x14ac:dyDescent="0.2">
      <c r="A170" s="3"/>
      <c r="BB170" s="1" t="s">
        <v>2732</v>
      </c>
    </row>
    <row r="171" spans="1:75" x14ac:dyDescent="0.2">
      <c r="A171" s="3"/>
      <c r="BF171" s="1" t="s">
        <v>2733</v>
      </c>
    </row>
    <row r="172" spans="1:75" x14ac:dyDescent="0.2">
      <c r="A172" s="3"/>
    </row>
    <row r="173" spans="1:75" s="142" customFormat="1" x14ac:dyDescent="0.2">
      <c r="A173" s="3"/>
    </row>
    <row r="174" spans="1:75" x14ac:dyDescent="0.2">
      <c r="A174" s="156" t="s">
        <v>83</v>
      </c>
    </row>
    <row r="175" spans="1:75" x14ac:dyDescent="0.2">
      <c r="A175" s="3"/>
      <c r="P175" s="1" t="s">
        <v>1517</v>
      </c>
    </row>
    <row r="176" spans="1:75" x14ac:dyDescent="0.2">
      <c r="A176" s="3"/>
    </row>
    <row r="177" spans="1:83" x14ac:dyDescent="0.2">
      <c r="A177" s="3"/>
    </row>
    <row r="178" spans="1:83" x14ac:dyDescent="0.2">
      <c r="A178" s="3"/>
    </row>
    <row r="179" spans="1:83" x14ac:dyDescent="0.2">
      <c r="A179" s="3"/>
    </row>
    <row r="180" spans="1:83" x14ac:dyDescent="0.2">
      <c r="A180" s="3"/>
    </row>
    <row r="181" spans="1:83" x14ac:dyDescent="0.2">
      <c r="A181" s="3"/>
      <c r="CA181" s="1" t="s">
        <v>1082</v>
      </c>
    </row>
    <row r="182" spans="1:83" x14ac:dyDescent="0.2">
      <c r="A182" s="3"/>
      <c r="CE182" s="1" t="s">
        <v>1083</v>
      </c>
    </row>
    <row r="183" spans="1:83" s="142" customFormat="1" x14ac:dyDescent="0.2">
      <c r="A183" s="3"/>
    </row>
    <row r="184" spans="1:83" s="141" customFormat="1" x14ac:dyDescent="0.2">
      <c r="A184" s="156" t="s">
        <v>883</v>
      </c>
    </row>
    <row r="185" spans="1:83" x14ac:dyDescent="0.2">
      <c r="A185" s="3" t="s">
        <v>880</v>
      </c>
      <c r="W185" s="1" t="s">
        <v>1641</v>
      </c>
    </row>
    <row r="186" spans="1:83" x14ac:dyDescent="0.2">
      <c r="A186" s="3"/>
    </row>
    <row r="187" spans="1:83" x14ac:dyDescent="0.2">
      <c r="A187" s="3"/>
      <c r="BE187" s="1" t="s">
        <v>1640</v>
      </c>
    </row>
    <row r="188" spans="1:83" s="142" customFormat="1" x14ac:dyDescent="0.2">
      <c r="A188" s="155"/>
    </row>
    <row r="189" spans="1:83" s="215" customFormat="1" x14ac:dyDescent="0.2">
      <c r="A189" s="214" t="s">
        <v>194</v>
      </c>
    </row>
    <row r="190" spans="1:83" s="215" customFormat="1" x14ac:dyDescent="0.2">
      <c r="A190" s="216"/>
      <c r="M190" s="215" t="s">
        <v>1540</v>
      </c>
    </row>
    <row r="191" spans="1:83" s="215" customFormat="1" x14ac:dyDescent="0.2">
      <c r="A191" s="216"/>
      <c r="P191" s="215" t="s">
        <v>1084</v>
      </c>
    </row>
    <row r="192" spans="1:83" s="215" customFormat="1" x14ac:dyDescent="0.2">
      <c r="A192" s="216"/>
      <c r="P192" s="215" t="s">
        <v>1085</v>
      </c>
    </row>
    <row r="193" spans="1:83" s="215" customFormat="1" x14ac:dyDescent="0.2">
      <c r="A193" s="216"/>
    </row>
    <row r="194" spans="1:83" s="215" customFormat="1" x14ac:dyDescent="0.2">
      <c r="A194" s="216"/>
    </row>
    <row r="195" spans="1:83" s="215" customFormat="1" x14ac:dyDescent="0.2">
      <c r="A195" s="216"/>
    </row>
    <row r="196" spans="1:83" s="215" customFormat="1" x14ac:dyDescent="0.2">
      <c r="A196" s="216"/>
      <c r="CA196" s="215" t="s">
        <v>1082</v>
      </c>
    </row>
    <row r="197" spans="1:83" s="215" customFormat="1" x14ac:dyDescent="0.2">
      <c r="A197" s="216"/>
      <c r="CE197" s="215" t="s">
        <v>1083</v>
      </c>
    </row>
    <row r="198" spans="1:83" s="217" customFormat="1" x14ac:dyDescent="0.2">
      <c r="A198" s="216"/>
    </row>
    <row r="199" spans="1:83" x14ac:dyDescent="0.2">
      <c r="A199" s="156" t="s">
        <v>112</v>
      </c>
    </row>
    <row r="200" spans="1:83" x14ac:dyDescent="0.2">
      <c r="W200" s="1" t="s">
        <v>1641</v>
      </c>
    </row>
    <row r="201" spans="1:83" x14ac:dyDescent="0.2">
      <c r="A201" s="3"/>
      <c r="AU201" s="1" t="s">
        <v>1086</v>
      </c>
    </row>
    <row r="202" spans="1:83" x14ac:dyDescent="0.2">
      <c r="BE202" s="1" t="s">
        <v>1673</v>
      </c>
    </row>
    <row r="203" spans="1:83" s="142" customFormat="1" x14ac:dyDescent="0.2">
      <c r="A203" s="3"/>
    </row>
    <row r="204" spans="1:83" s="445" customFormat="1" x14ac:dyDescent="0.2">
      <c r="A204" s="444" t="s">
        <v>887</v>
      </c>
    </row>
    <row r="205" spans="1:83" s="265" customFormat="1" x14ac:dyDescent="0.2">
      <c r="A205" s="446"/>
      <c r="N205" s="265" t="s">
        <v>1087</v>
      </c>
    </row>
    <row r="206" spans="1:83" s="265" customFormat="1" x14ac:dyDescent="0.2">
      <c r="Q206" s="265" t="s">
        <v>1088</v>
      </c>
    </row>
    <row r="207" spans="1:83" s="265" customFormat="1" x14ac:dyDescent="0.2">
      <c r="X207" s="265" t="s">
        <v>1653</v>
      </c>
    </row>
    <row r="208" spans="1:83" s="265" customFormat="1" x14ac:dyDescent="0.2">
      <c r="AV208" s="265" t="s">
        <v>1635</v>
      </c>
    </row>
    <row r="209" spans="1:76" s="265" customFormat="1" x14ac:dyDescent="0.2">
      <c r="AX209" s="265" t="s">
        <v>1636</v>
      </c>
    </row>
    <row r="210" spans="1:76" s="265" customFormat="1" x14ac:dyDescent="0.2">
      <c r="BE210" s="265" t="s">
        <v>1585</v>
      </c>
    </row>
    <row r="211" spans="1:76" s="448" customFormat="1" x14ac:dyDescent="0.2">
      <c r="A211" s="447"/>
    </row>
    <row r="212" spans="1:76" s="445" customFormat="1" x14ac:dyDescent="0.2">
      <c r="A212" s="444" t="s">
        <v>886</v>
      </c>
    </row>
    <row r="213" spans="1:76" s="265" customFormat="1" x14ac:dyDescent="0.2">
      <c r="A213" s="446"/>
      <c r="N213" s="265" t="s">
        <v>1087</v>
      </c>
    </row>
    <row r="214" spans="1:76" s="265" customFormat="1" x14ac:dyDescent="0.2">
      <c r="P214" s="265" t="s">
        <v>2962</v>
      </c>
    </row>
    <row r="215" spans="1:76" s="265" customFormat="1" x14ac:dyDescent="0.2">
      <c r="Q215" s="265" t="s">
        <v>1088</v>
      </c>
    </row>
    <row r="216" spans="1:76" s="265" customFormat="1" x14ac:dyDescent="0.2">
      <c r="V216" s="265" t="s">
        <v>1638</v>
      </c>
    </row>
    <row r="217" spans="1:76" s="265" customFormat="1" x14ac:dyDescent="0.2">
      <c r="A217" s="446"/>
      <c r="W217" s="265" t="s">
        <v>2705</v>
      </c>
    </row>
    <row r="218" spans="1:76" s="265" customFormat="1" x14ac:dyDescent="0.2"/>
    <row r="219" spans="1:76" s="265" customFormat="1" x14ac:dyDescent="0.2">
      <c r="A219" s="446"/>
      <c r="BE219" s="265" t="s">
        <v>2706</v>
      </c>
    </row>
    <row r="220" spans="1:76" s="265" customFormat="1" x14ac:dyDescent="0.2">
      <c r="BE220" s="265" t="s">
        <v>1585</v>
      </c>
    </row>
    <row r="221" spans="1:76" s="265" customFormat="1" x14ac:dyDescent="0.2">
      <c r="A221" s="446"/>
      <c r="BX221" s="265" t="s">
        <v>2963</v>
      </c>
    </row>
    <row r="222" spans="1:76" s="448" customFormat="1" x14ac:dyDescent="0.2">
      <c r="A222" s="447"/>
    </row>
    <row r="223" spans="1:76" s="445" customFormat="1" x14ac:dyDescent="0.2">
      <c r="A223" s="444" t="s">
        <v>885</v>
      </c>
    </row>
    <row r="224" spans="1:76" s="265" customFormat="1" x14ac:dyDescent="0.2">
      <c r="A224" s="446"/>
      <c r="N224" s="265" t="s">
        <v>1087</v>
      </c>
    </row>
    <row r="225" spans="1:57" s="265" customFormat="1" x14ac:dyDescent="0.2">
      <c r="R225" s="265" t="s">
        <v>1089</v>
      </c>
    </row>
    <row r="226" spans="1:57" s="265" customFormat="1" x14ac:dyDescent="0.2">
      <c r="W226" s="265" t="s">
        <v>1641</v>
      </c>
    </row>
    <row r="227" spans="1:57" s="265" customFormat="1" x14ac:dyDescent="0.2"/>
    <row r="228" spans="1:57" s="265" customFormat="1" x14ac:dyDescent="0.2"/>
    <row r="229" spans="1:57" s="265" customFormat="1" x14ac:dyDescent="0.2">
      <c r="BB229" s="265" t="s">
        <v>1639</v>
      </c>
    </row>
    <row r="230" spans="1:57" s="265" customFormat="1" x14ac:dyDescent="0.2">
      <c r="BE230" s="265" t="s">
        <v>1640</v>
      </c>
    </row>
    <row r="231" spans="1:57" s="265" customFormat="1" x14ac:dyDescent="0.2">
      <c r="BE231" s="265" t="s">
        <v>1585</v>
      </c>
    </row>
    <row r="232" spans="1:57" s="448" customFormat="1" x14ac:dyDescent="0.2">
      <c r="A232" s="447"/>
    </row>
    <row r="233" spans="1:57" s="445" customFormat="1" x14ac:dyDescent="0.2">
      <c r="A233" s="444" t="s">
        <v>884</v>
      </c>
    </row>
    <row r="234" spans="1:57" s="265" customFormat="1" x14ac:dyDescent="0.2">
      <c r="A234" s="446"/>
      <c r="N234" s="265" t="s">
        <v>1087</v>
      </c>
    </row>
    <row r="235" spans="1:57" s="265" customFormat="1" x14ac:dyDescent="0.2">
      <c r="BE235" s="265" t="s">
        <v>1585</v>
      </c>
    </row>
    <row r="236" spans="1:57" s="448" customFormat="1" x14ac:dyDescent="0.2">
      <c r="A236" s="447"/>
    </row>
    <row r="237" spans="1:57" s="445" customFormat="1" x14ac:dyDescent="0.2">
      <c r="A237" s="444" t="s">
        <v>84</v>
      </c>
    </row>
    <row r="238" spans="1:57" s="265" customFormat="1" x14ac:dyDescent="0.2">
      <c r="A238" s="446" t="s">
        <v>881</v>
      </c>
    </row>
    <row r="239" spans="1:57" s="448" customFormat="1" x14ac:dyDescent="0.2">
      <c r="A239" s="447"/>
    </row>
    <row r="240" spans="1:57" x14ac:dyDescent="0.2">
      <c r="A240" s="156" t="s">
        <v>114</v>
      </c>
    </row>
    <row r="244" spans="1:76" s="143" customFormat="1" x14ac:dyDescent="0.2">
      <c r="A244" s="187" t="s">
        <v>15</v>
      </c>
      <c r="E244" s="143" t="s">
        <v>1385</v>
      </c>
    </row>
    <row r="245" spans="1:76" s="144" customFormat="1" x14ac:dyDescent="0.2">
      <c r="A245" s="188"/>
      <c r="I245" s="144" t="s">
        <v>1376</v>
      </c>
    </row>
    <row r="246" spans="1:76" s="144" customFormat="1" x14ac:dyDescent="0.2">
      <c r="A246" s="188"/>
      <c r="P246" s="144" t="s">
        <v>1387</v>
      </c>
    </row>
    <row r="247" spans="1:76" s="144" customFormat="1" x14ac:dyDescent="0.2">
      <c r="A247" s="188"/>
      <c r="T247" s="144" t="s">
        <v>1388</v>
      </c>
    </row>
    <row r="248" spans="1:76" s="144" customFormat="1" x14ac:dyDescent="0.2">
      <c r="A248" s="188"/>
      <c r="V248" s="144" t="s">
        <v>1389</v>
      </c>
    </row>
    <row r="249" spans="1:76" s="144" customFormat="1" x14ac:dyDescent="0.2">
      <c r="A249" s="188"/>
    </row>
    <row r="250" spans="1:76" s="144" customFormat="1" x14ac:dyDescent="0.2">
      <c r="A250" s="188"/>
    </row>
    <row r="251" spans="1:76" s="144" customFormat="1" x14ac:dyDescent="0.2">
      <c r="A251" s="188"/>
      <c r="BX251" s="144" t="s">
        <v>2964</v>
      </c>
    </row>
    <row r="252" spans="1:76" s="145" customFormat="1" x14ac:dyDescent="0.2">
      <c r="A252" s="189"/>
    </row>
    <row r="253" spans="1:76" s="146" customFormat="1" x14ac:dyDescent="0.2">
      <c r="A253" s="190" t="s">
        <v>16</v>
      </c>
    </row>
    <row r="254" spans="1:76" s="147" customFormat="1" x14ac:dyDescent="0.2">
      <c r="A254" s="191"/>
    </row>
    <row r="255" spans="1:76" s="148" customFormat="1" x14ac:dyDescent="0.2">
      <c r="A255" s="192"/>
    </row>
    <row r="256" spans="1:76" s="146" customFormat="1" x14ac:dyDescent="0.2">
      <c r="A256" s="146" t="s">
        <v>2918</v>
      </c>
    </row>
    <row r="257" spans="1:42" s="147" customFormat="1" x14ac:dyDescent="0.2">
      <c r="A257" s="147" t="s">
        <v>2904</v>
      </c>
      <c r="D257" s="147" t="s">
        <v>1366</v>
      </c>
    </row>
    <row r="258" spans="1:42" s="147" customFormat="1" x14ac:dyDescent="0.2">
      <c r="A258" s="191"/>
      <c r="I258" s="147" t="s">
        <v>2849</v>
      </c>
    </row>
    <row r="259" spans="1:42" s="147" customFormat="1" x14ac:dyDescent="0.2">
      <c r="A259" s="191"/>
      <c r="K259" s="147" t="s">
        <v>2900</v>
      </c>
    </row>
    <row r="260" spans="1:42" s="147" customFormat="1" x14ac:dyDescent="0.2"/>
    <row r="261" spans="1:42" s="146" customFormat="1" x14ac:dyDescent="0.2">
      <c r="A261" s="146" t="s">
        <v>2918</v>
      </c>
    </row>
    <row r="262" spans="1:42" s="147" customFormat="1" x14ac:dyDescent="0.2">
      <c r="A262" s="147" t="s">
        <v>2905</v>
      </c>
    </row>
    <row r="263" spans="1:42" s="147" customFormat="1" x14ac:dyDescent="0.2"/>
    <row r="264" spans="1:42" s="146" customFormat="1" x14ac:dyDescent="0.2">
      <c r="A264" s="146" t="s">
        <v>2918</v>
      </c>
    </row>
    <row r="265" spans="1:42" s="147" customFormat="1" x14ac:dyDescent="0.2">
      <c r="A265" s="147" t="s">
        <v>2906</v>
      </c>
    </row>
    <row r="266" spans="1:42" s="147" customFormat="1" x14ac:dyDescent="0.2"/>
    <row r="267" spans="1:42" s="146" customFormat="1" x14ac:dyDescent="0.2">
      <c r="A267" s="146" t="s">
        <v>2918</v>
      </c>
    </row>
    <row r="268" spans="1:42" s="147" customFormat="1" x14ac:dyDescent="0.2">
      <c r="A268" s="147" t="s">
        <v>2907</v>
      </c>
    </row>
    <row r="269" spans="1:42" s="147" customFormat="1" x14ac:dyDescent="0.2">
      <c r="A269" s="191"/>
      <c r="AP269" s="147" t="s">
        <v>2850</v>
      </c>
    </row>
    <row r="270" spans="1:42" s="147" customFormat="1" x14ac:dyDescent="0.2"/>
    <row r="271" spans="1:42" s="146" customFormat="1" x14ac:dyDescent="0.2">
      <c r="A271" s="146" t="s">
        <v>2918</v>
      </c>
    </row>
    <row r="272" spans="1:42" s="147" customFormat="1" x14ac:dyDescent="0.2">
      <c r="A272" s="147" t="s">
        <v>2908</v>
      </c>
    </row>
    <row r="273" spans="1:1" s="147" customFormat="1" x14ac:dyDescent="0.2"/>
    <row r="274" spans="1:1" s="146" customFormat="1" x14ac:dyDescent="0.2">
      <c r="A274" s="146" t="s">
        <v>2918</v>
      </c>
    </row>
    <row r="275" spans="1:1" s="147" customFormat="1" x14ac:dyDescent="0.2">
      <c r="A275" s="147" t="s">
        <v>2909</v>
      </c>
    </row>
    <row r="276" spans="1:1" s="147" customFormat="1" x14ac:dyDescent="0.2"/>
    <row r="277" spans="1:1" s="146" customFormat="1" x14ac:dyDescent="0.2">
      <c r="A277" s="146" t="s">
        <v>2918</v>
      </c>
    </row>
    <row r="278" spans="1:1" s="147" customFormat="1" x14ac:dyDescent="0.2">
      <c r="A278" s="147" t="s">
        <v>2910</v>
      </c>
    </row>
    <row r="279" spans="1:1" s="147" customFormat="1" x14ac:dyDescent="0.2"/>
    <row r="280" spans="1:1" s="146" customFormat="1" x14ac:dyDescent="0.2">
      <c r="A280" s="146" t="s">
        <v>2918</v>
      </c>
    </row>
    <row r="281" spans="1:1" s="147" customFormat="1" x14ac:dyDescent="0.2">
      <c r="A281" s="147" t="s">
        <v>2911</v>
      </c>
    </row>
    <row r="282" spans="1:1" s="147" customFormat="1" x14ac:dyDescent="0.2"/>
    <row r="283" spans="1:1" s="146" customFormat="1" x14ac:dyDescent="0.2">
      <c r="A283" s="146" t="s">
        <v>2918</v>
      </c>
    </row>
    <row r="284" spans="1:1" s="147" customFormat="1" x14ac:dyDescent="0.2">
      <c r="A284" s="147" t="s">
        <v>2912</v>
      </c>
    </row>
    <row r="285" spans="1:1" s="147" customFormat="1" x14ac:dyDescent="0.2"/>
    <row r="286" spans="1:1" s="146" customFormat="1" x14ac:dyDescent="0.2">
      <c r="A286" s="146" t="s">
        <v>2918</v>
      </c>
    </row>
    <row r="287" spans="1:1" s="147" customFormat="1" x14ac:dyDescent="0.2">
      <c r="A287" s="147" t="s">
        <v>2913</v>
      </c>
    </row>
    <row r="288" spans="1:1" s="147" customFormat="1" x14ac:dyDescent="0.2"/>
    <row r="289" spans="1:1" s="146" customFormat="1" x14ac:dyDescent="0.2">
      <c r="A289" s="146" t="s">
        <v>2918</v>
      </c>
    </row>
    <row r="290" spans="1:1" s="147" customFormat="1" x14ac:dyDescent="0.2">
      <c r="A290" s="147" t="s">
        <v>2914</v>
      </c>
    </row>
    <row r="291" spans="1:1" s="147" customFormat="1" x14ac:dyDescent="0.2"/>
    <row r="292" spans="1:1" s="146" customFormat="1" x14ac:dyDescent="0.2">
      <c r="A292" s="146" t="s">
        <v>2918</v>
      </c>
    </row>
    <row r="293" spans="1:1" s="147" customFormat="1" x14ac:dyDescent="0.2">
      <c r="A293" s="147" t="s">
        <v>2915</v>
      </c>
    </row>
    <row r="294" spans="1:1" s="147" customFormat="1" x14ac:dyDescent="0.2"/>
    <row r="295" spans="1:1" s="146" customFormat="1" x14ac:dyDescent="0.2">
      <c r="A295" s="146" t="s">
        <v>2918</v>
      </c>
    </row>
    <row r="296" spans="1:1" s="147" customFormat="1" x14ac:dyDescent="0.2">
      <c r="A296" s="147" t="s">
        <v>2916</v>
      </c>
    </row>
    <row r="297" spans="1:1" s="147" customFormat="1" x14ac:dyDescent="0.2"/>
    <row r="298" spans="1:1" s="146" customFormat="1" x14ac:dyDescent="0.2">
      <c r="A298" s="146" t="s">
        <v>2918</v>
      </c>
    </row>
    <row r="299" spans="1:1" s="147" customFormat="1" x14ac:dyDescent="0.2">
      <c r="A299" s="147" t="s">
        <v>2917</v>
      </c>
    </row>
    <row r="300" spans="1:1" s="148" customFormat="1" x14ac:dyDescent="0.2"/>
  </sheetData>
  <phoneticPr fontId="1" type="noConversion"/>
  <pageMargins left="0.75" right="0.75" top="1" bottom="1" header="0.5" footer="0.5"/>
  <pageSetup paperSize="17" scale="73"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M457"/>
  <sheetViews>
    <sheetView zoomScale="120" zoomScaleNormal="120" workbookViewId="0">
      <pane xSplit="1" ySplit="1" topLeftCell="B188" activePane="bottomRight" state="frozen"/>
      <selection activeCell="K179" sqref="K179"/>
      <selection pane="topRight" activeCell="K179" sqref="K179"/>
      <selection pane="bottomLeft" activeCell="K179" sqref="K179"/>
      <selection pane="bottomRight" activeCell="K179" sqref="K179"/>
    </sheetView>
  </sheetViews>
  <sheetFormatPr defaultColWidth="0.85546875" defaultRowHeight="11.25" x14ac:dyDescent="0.2"/>
  <cols>
    <col min="1" max="1" width="13.42578125" style="1" customWidth="1"/>
    <col min="2" max="90" width="2.5703125" style="1" customWidth="1"/>
    <col min="91" max="16384" width="0.85546875" style="1"/>
  </cols>
  <sheetData>
    <row r="1" spans="1:91" ht="16.5" customHeight="1" x14ac:dyDescent="0.2">
      <c r="A1" s="1" t="s">
        <v>24</v>
      </c>
      <c r="B1" s="11">
        <v>0</v>
      </c>
      <c r="C1" s="11">
        <v>10</v>
      </c>
      <c r="D1" s="11">
        <v>20</v>
      </c>
      <c r="E1" s="11">
        <v>30</v>
      </c>
      <c r="F1" s="11">
        <v>40</v>
      </c>
      <c r="G1" s="11">
        <v>50</v>
      </c>
      <c r="H1" s="11">
        <v>60</v>
      </c>
      <c r="I1" s="11">
        <v>70</v>
      </c>
      <c r="J1" s="11">
        <v>80</v>
      </c>
      <c r="K1" s="11">
        <v>90</v>
      </c>
      <c r="L1" s="11">
        <v>100</v>
      </c>
      <c r="M1" s="11">
        <v>110</v>
      </c>
      <c r="N1" s="11">
        <v>120</v>
      </c>
      <c r="O1" s="11">
        <v>130</v>
      </c>
      <c r="P1" s="11">
        <v>140</v>
      </c>
      <c r="Q1" s="11">
        <v>150</v>
      </c>
      <c r="R1" s="11">
        <v>160</v>
      </c>
      <c r="S1" s="11">
        <v>170</v>
      </c>
      <c r="T1" s="11">
        <v>180</v>
      </c>
      <c r="U1" s="11">
        <v>190</v>
      </c>
      <c r="V1" s="11">
        <v>200</v>
      </c>
      <c r="W1" s="11">
        <v>210</v>
      </c>
      <c r="X1" s="11">
        <v>220</v>
      </c>
      <c r="Y1" s="11">
        <v>230</v>
      </c>
      <c r="Z1" s="11">
        <v>240</v>
      </c>
      <c r="AA1" s="11">
        <v>250</v>
      </c>
      <c r="AB1" s="11">
        <v>260</v>
      </c>
      <c r="AC1" s="11">
        <v>270</v>
      </c>
      <c r="AD1" s="11">
        <v>280</v>
      </c>
      <c r="AE1" s="11">
        <v>290</v>
      </c>
      <c r="AF1" s="11">
        <v>300</v>
      </c>
      <c r="AG1" s="11">
        <v>310</v>
      </c>
      <c r="AH1" s="11">
        <v>320</v>
      </c>
      <c r="AI1" s="11">
        <v>330</v>
      </c>
      <c r="AJ1" s="11">
        <v>340</v>
      </c>
      <c r="AK1" s="11">
        <v>350</v>
      </c>
      <c r="AL1" s="11">
        <v>360</v>
      </c>
      <c r="AM1" s="11">
        <v>370</v>
      </c>
      <c r="AN1" s="11">
        <v>380</v>
      </c>
      <c r="AO1" s="11">
        <v>390</v>
      </c>
      <c r="AP1" s="11">
        <v>400</v>
      </c>
      <c r="AQ1" s="11">
        <v>410</v>
      </c>
      <c r="AR1" s="11">
        <v>420</v>
      </c>
      <c r="AS1" s="11">
        <v>430</v>
      </c>
      <c r="AT1" s="11">
        <v>440</v>
      </c>
      <c r="AU1" s="11">
        <v>450</v>
      </c>
      <c r="AV1" s="11">
        <v>460</v>
      </c>
      <c r="AW1" s="11">
        <v>470</v>
      </c>
      <c r="AX1" s="11">
        <v>480</v>
      </c>
      <c r="AY1" s="11">
        <v>490</v>
      </c>
      <c r="AZ1" s="11">
        <v>500</v>
      </c>
      <c r="BA1" s="11">
        <v>510</v>
      </c>
      <c r="BB1" s="11">
        <v>520</v>
      </c>
      <c r="BC1" s="11">
        <v>530</v>
      </c>
      <c r="BD1" s="11">
        <v>540</v>
      </c>
      <c r="BE1" s="11">
        <v>550</v>
      </c>
      <c r="BF1" s="11">
        <v>560</v>
      </c>
      <c r="BG1" s="11">
        <v>570</v>
      </c>
      <c r="BH1" s="11">
        <v>580</v>
      </c>
      <c r="BI1" s="11">
        <v>590</v>
      </c>
      <c r="BJ1" s="11">
        <v>600</v>
      </c>
      <c r="BK1" s="11">
        <v>610</v>
      </c>
      <c r="BL1" s="11">
        <v>620</v>
      </c>
      <c r="BM1" s="11">
        <v>630</v>
      </c>
      <c r="BN1" s="11">
        <v>640</v>
      </c>
      <c r="BO1" s="11">
        <v>650</v>
      </c>
      <c r="BP1" s="11">
        <v>660</v>
      </c>
      <c r="BQ1" s="11">
        <v>670</v>
      </c>
      <c r="BR1" s="11">
        <v>680</v>
      </c>
      <c r="BS1" s="11">
        <v>690</v>
      </c>
      <c r="BT1" s="11">
        <v>700</v>
      </c>
      <c r="BU1" s="11">
        <v>710</v>
      </c>
      <c r="BV1" s="11">
        <v>720</v>
      </c>
      <c r="BW1" s="11">
        <v>730</v>
      </c>
      <c r="BX1" s="11">
        <v>740</v>
      </c>
      <c r="BY1" s="11">
        <v>750</v>
      </c>
      <c r="BZ1" s="11">
        <v>760</v>
      </c>
      <c r="CA1" s="11">
        <v>770</v>
      </c>
      <c r="CB1" s="11">
        <v>780</v>
      </c>
      <c r="CC1" s="11">
        <v>790</v>
      </c>
      <c r="CD1" s="11">
        <v>800</v>
      </c>
      <c r="CE1" s="11">
        <v>810</v>
      </c>
      <c r="CF1" s="11">
        <v>820</v>
      </c>
      <c r="CG1" s="11">
        <v>830</v>
      </c>
      <c r="CH1" s="11">
        <v>840</v>
      </c>
      <c r="CI1" s="11">
        <v>850</v>
      </c>
      <c r="CJ1" s="11">
        <v>860</v>
      </c>
      <c r="CK1" s="11">
        <v>870</v>
      </c>
      <c r="CL1" s="11">
        <v>880</v>
      </c>
    </row>
    <row r="2" spans="1:91" ht="19.5" customHeight="1" x14ac:dyDescent="0.2">
      <c r="A2" s="1" t="s">
        <v>57</v>
      </c>
      <c r="B2" s="11">
        <f>B1+5328</f>
        <v>5328</v>
      </c>
      <c r="C2" s="11">
        <f t="shared" ref="C2:BN2" si="0">C1+5328</f>
        <v>5338</v>
      </c>
      <c r="D2" s="11">
        <f t="shared" si="0"/>
        <v>5348</v>
      </c>
      <c r="E2" s="11">
        <f t="shared" si="0"/>
        <v>5358</v>
      </c>
      <c r="F2" s="11">
        <f t="shared" si="0"/>
        <v>5368</v>
      </c>
      <c r="G2" s="11">
        <f t="shared" si="0"/>
        <v>5378</v>
      </c>
      <c r="H2" s="11">
        <f t="shared" si="0"/>
        <v>5388</v>
      </c>
      <c r="I2" s="11">
        <f t="shared" si="0"/>
        <v>5398</v>
      </c>
      <c r="J2" s="11">
        <f t="shared" si="0"/>
        <v>5408</v>
      </c>
      <c r="K2" s="11">
        <f t="shared" si="0"/>
        <v>5418</v>
      </c>
      <c r="L2" s="11">
        <f t="shared" si="0"/>
        <v>5428</v>
      </c>
      <c r="M2" s="11">
        <f t="shared" si="0"/>
        <v>5438</v>
      </c>
      <c r="N2" s="11">
        <f t="shared" si="0"/>
        <v>5448</v>
      </c>
      <c r="O2" s="11">
        <f t="shared" si="0"/>
        <v>5458</v>
      </c>
      <c r="P2" s="11">
        <f t="shared" si="0"/>
        <v>5468</v>
      </c>
      <c r="Q2" s="11">
        <f t="shared" si="0"/>
        <v>5478</v>
      </c>
      <c r="R2" s="11">
        <f t="shared" si="0"/>
        <v>5488</v>
      </c>
      <c r="S2" s="11">
        <f t="shared" si="0"/>
        <v>5498</v>
      </c>
      <c r="T2" s="11">
        <f t="shared" si="0"/>
        <v>5508</v>
      </c>
      <c r="U2" s="11">
        <f t="shared" si="0"/>
        <v>5518</v>
      </c>
      <c r="V2" s="11">
        <f t="shared" si="0"/>
        <v>5528</v>
      </c>
      <c r="W2" s="11">
        <f t="shared" si="0"/>
        <v>5538</v>
      </c>
      <c r="X2" s="11">
        <f t="shared" si="0"/>
        <v>5548</v>
      </c>
      <c r="Y2" s="11">
        <f t="shared" si="0"/>
        <v>5558</v>
      </c>
      <c r="Z2" s="11">
        <f t="shared" si="0"/>
        <v>5568</v>
      </c>
      <c r="AA2" s="11">
        <f t="shared" si="0"/>
        <v>5578</v>
      </c>
      <c r="AB2" s="11">
        <f t="shared" si="0"/>
        <v>5588</v>
      </c>
      <c r="AC2" s="11">
        <f t="shared" si="0"/>
        <v>5598</v>
      </c>
      <c r="AD2" s="11">
        <f t="shared" si="0"/>
        <v>5608</v>
      </c>
      <c r="AE2" s="11">
        <f t="shared" si="0"/>
        <v>5618</v>
      </c>
      <c r="AF2" s="11">
        <f t="shared" si="0"/>
        <v>5628</v>
      </c>
      <c r="AG2" s="11">
        <f t="shared" si="0"/>
        <v>5638</v>
      </c>
      <c r="AH2" s="11">
        <f t="shared" si="0"/>
        <v>5648</v>
      </c>
      <c r="AI2" s="11">
        <f t="shared" si="0"/>
        <v>5658</v>
      </c>
      <c r="AJ2" s="11">
        <f t="shared" si="0"/>
        <v>5668</v>
      </c>
      <c r="AK2" s="11">
        <f t="shared" si="0"/>
        <v>5678</v>
      </c>
      <c r="AL2" s="11">
        <f t="shared" si="0"/>
        <v>5688</v>
      </c>
      <c r="AM2" s="11">
        <f t="shared" si="0"/>
        <v>5698</v>
      </c>
      <c r="AN2" s="11">
        <f t="shared" si="0"/>
        <v>5708</v>
      </c>
      <c r="AO2" s="11">
        <f t="shared" si="0"/>
        <v>5718</v>
      </c>
      <c r="AP2" s="11">
        <f t="shared" si="0"/>
        <v>5728</v>
      </c>
      <c r="AQ2" s="11">
        <f t="shared" si="0"/>
        <v>5738</v>
      </c>
      <c r="AR2" s="11">
        <f t="shared" si="0"/>
        <v>5748</v>
      </c>
      <c r="AS2" s="11">
        <f t="shared" si="0"/>
        <v>5758</v>
      </c>
      <c r="AT2" s="11">
        <f t="shared" si="0"/>
        <v>5768</v>
      </c>
      <c r="AU2" s="11">
        <f t="shared" si="0"/>
        <v>5778</v>
      </c>
      <c r="AV2" s="11">
        <f t="shared" si="0"/>
        <v>5788</v>
      </c>
      <c r="AW2" s="11">
        <f t="shared" si="0"/>
        <v>5798</v>
      </c>
      <c r="AX2" s="11">
        <f t="shared" si="0"/>
        <v>5808</v>
      </c>
      <c r="AY2" s="11">
        <f t="shared" si="0"/>
        <v>5818</v>
      </c>
      <c r="AZ2" s="11">
        <f t="shared" si="0"/>
        <v>5828</v>
      </c>
      <c r="BA2" s="11">
        <f t="shared" si="0"/>
        <v>5838</v>
      </c>
      <c r="BB2" s="11">
        <f t="shared" si="0"/>
        <v>5848</v>
      </c>
      <c r="BC2" s="11">
        <f t="shared" si="0"/>
        <v>5858</v>
      </c>
      <c r="BD2" s="11">
        <f t="shared" si="0"/>
        <v>5868</v>
      </c>
      <c r="BE2" s="11">
        <f t="shared" si="0"/>
        <v>5878</v>
      </c>
      <c r="BF2" s="11">
        <f t="shared" si="0"/>
        <v>5888</v>
      </c>
      <c r="BG2" s="11">
        <f t="shared" si="0"/>
        <v>5898</v>
      </c>
      <c r="BH2" s="11">
        <f t="shared" si="0"/>
        <v>5908</v>
      </c>
      <c r="BI2" s="11">
        <f t="shared" si="0"/>
        <v>5918</v>
      </c>
      <c r="BJ2" s="11">
        <f t="shared" si="0"/>
        <v>5928</v>
      </c>
      <c r="BK2" s="11">
        <f t="shared" si="0"/>
        <v>5938</v>
      </c>
      <c r="BL2" s="11">
        <f t="shared" si="0"/>
        <v>5948</v>
      </c>
      <c r="BM2" s="11">
        <f t="shared" si="0"/>
        <v>5958</v>
      </c>
      <c r="BN2" s="11">
        <f t="shared" si="0"/>
        <v>5968</v>
      </c>
      <c r="BO2" s="11">
        <f t="shared" ref="BO2:CL2" si="1">BO1+5328</f>
        <v>5978</v>
      </c>
      <c r="BP2" s="11">
        <f t="shared" si="1"/>
        <v>5988</v>
      </c>
      <c r="BQ2" s="11">
        <f t="shared" si="1"/>
        <v>5998</v>
      </c>
      <c r="BR2" s="11">
        <f t="shared" si="1"/>
        <v>6008</v>
      </c>
      <c r="BS2" s="11">
        <f t="shared" si="1"/>
        <v>6018</v>
      </c>
      <c r="BT2" s="11">
        <f t="shared" si="1"/>
        <v>6028</v>
      </c>
      <c r="BU2" s="11">
        <f t="shared" si="1"/>
        <v>6038</v>
      </c>
      <c r="BV2" s="11">
        <f t="shared" si="1"/>
        <v>6048</v>
      </c>
      <c r="BW2" s="11">
        <f t="shared" si="1"/>
        <v>6058</v>
      </c>
      <c r="BX2" s="11">
        <f t="shared" si="1"/>
        <v>6068</v>
      </c>
      <c r="BY2" s="11">
        <f t="shared" si="1"/>
        <v>6078</v>
      </c>
      <c r="BZ2" s="11">
        <f t="shared" si="1"/>
        <v>6088</v>
      </c>
      <c r="CA2" s="11">
        <f t="shared" si="1"/>
        <v>6098</v>
      </c>
      <c r="CB2" s="11">
        <f t="shared" si="1"/>
        <v>6108</v>
      </c>
      <c r="CC2" s="11">
        <f t="shared" si="1"/>
        <v>6118</v>
      </c>
      <c r="CD2" s="11">
        <f t="shared" si="1"/>
        <v>6128</v>
      </c>
      <c r="CE2" s="11">
        <f t="shared" si="1"/>
        <v>6138</v>
      </c>
      <c r="CF2" s="11">
        <f t="shared" si="1"/>
        <v>6148</v>
      </c>
      <c r="CG2" s="11">
        <f t="shared" si="1"/>
        <v>6158</v>
      </c>
      <c r="CH2" s="11">
        <f t="shared" si="1"/>
        <v>6168</v>
      </c>
      <c r="CI2" s="11">
        <f t="shared" si="1"/>
        <v>6178</v>
      </c>
      <c r="CJ2" s="11">
        <f t="shared" si="1"/>
        <v>6188</v>
      </c>
      <c r="CK2" s="11">
        <f t="shared" si="1"/>
        <v>6198</v>
      </c>
      <c r="CL2" s="11">
        <f t="shared" si="1"/>
        <v>6208</v>
      </c>
    </row>
    <row r="3" spans="1:91" ht="18.75" customHeight="1" x14ac:dyDescent="0.2">
      <c r="A3" s="1" t="s">
        <v>25</v>
      </c>
      <c r="B3" s="11">
        <f>'WA4'!$AY$37-B2</f>
        <v>4930</v>
      </c>
      <c r="C3" s="11">
        <f>'WA4'!$AY$37-C2</f>
        <v>4920</v>
      </c>
      <c r="D3" s="11">
        <f>'WA4'!$AY$37-D2</f>
        <v>4910</v>
      </c>
      <c r="E3" s="11">
        <f>'WA4'!$AY$37-E2</f>
        <v>4900</v>
      </c>
      <c r="F3" s="11">
        <f>'WA4'!$AY$37-F2</f>
        <v>4890</v>
      </c>
      <c r="G3" s="11">
        <f>'WA4'!$AY$37-G2</f>
        <v>4880</v>
      </c>
      <c r="H3" s="11">
        <f>'WA4'!$AY$37-H2</f>
        <v>4870</v>
      </c>
      <c r="I3" s="11">
        <f>'WA4'!$AY$37-I2</f>
        <v>4860</v>
      </c>
      <c r="J3" s="11">
        <f>'WA4'!$AY$37-J2</f>
        <v>4850</v>
      </c>
      <c r="K3" s="11">
        <f>'WA4'!$AY$37-K2</f>
        <v>4840</v>
      </c>
      <c r="L3" s="11">
        <f>'WA4'!$AY$37-L2</f>
        <v>4830</v>
      </c>
      <c r="M3" s="11">
        <f>'WA4'!$AY$37-M2</f>
        <v>4820</v>
      </c>
      <c r="N3" s="11">
        <f>'WA4'!$AY$37-N2</f>
        <v>4810</v>
      </c>
      <c r="O3" s="11">
        <f>'WA4'!$AY$37-O2</f>
        <v>4800</v>
      </c>
      <c r="P3" s="11">
        <f>'WA4'!$AY$37-P2</f>
        <v>4790</v>
      </c>
      <c r="Q3" s="11">
        <f>'WA4'!$AY$37-Q2</f>
        <v>4780</v>
      </c>
      <c r="R3" s="11">
        <f>'WA4'!$AY$37-R2</f>
        <v>4770</v>
      </c>
      <c r="S3" s="11">
        <f>'WA4'!$AY$37-S2</f>
        <v>4760</v>
      </c>
      <c r="T3" s="11">
        <f>'WA4'!$AY$37-T2</f>
        <v>4750</v>
      </c>
      <c r="U3" s="11">
        <f>'WA4'!$AY$37-U2</f>
        <v>4740</v>
      </c>
      <c r="V3" s="11">
        <f>'WA4'!$AY$37-V2</f>
        <v>4730</v>
      </c>
      <c r="W3" s="11">
        <f>'WA4'!$AY$37-W2</f>
        <v>4720</v>
      </c>
      <c r="X3" s="11">
        <f>'WA4'!$AY$37-X2</f>
        <v>4710</v>
      </c>
      <c r="Y3" s="11">
        <f>'WA4'!$AY$37-Y2</f>
        <v>4700</v>
      </c>
      <c r="Z3" s="11">
        <f>'WA4'!$AY$37-Z2</f>
        <v>4690</v>
      </c>
      <c r="AA3" s="11">
        <f>'WA4'!$AY$37-AA2</f>
        <v>4680</v>
      </c>
      <c r="AB3" s="11">
        <f>'WA4'!$AY$37-AB2</f>
        <v>4670</v>
      </c>
      <c r="AC3" s="11">
        <f>'WA4'!$AY$37-AC2</f>
        <v>4660</v>
      </c>
      <c r="AD3" s="11">
        <f>'WA4'!$AY$37-AD2</f>
        <v>4650</v>
      </c>
      <c r="AE3" s="11">
        <f>'WA4'!$AY$37-AE2</f>
        <v>4640</v>
      </c>
      <c r="AF3" s="11">
        <f>'WA4'!$AY$37-AF2</f>
        <v>4630</v>
      </c>
      <c r="AG3" s="11">
        <f>'WA4'!$AY$37-AG2</f>
        <v>4620</v>
      </c>
      <c r="AH3" s="11">
        <f>'WA4'!$AY$37-AH2</f>
        <v>4610</v>
      </c>
      <c r="AI3" s="11">
        <f>'WA4'!$AY$37-AI2</f>
        <v>4600</v>
      </c>
      <c r="AJ3" s="11">
        <f>'WA4'!$AY$37-AJ2</f>
        <v>4590</v>
      </c>
      <c r="AK3" s="11">
        <f>'WA4'!$AY$37-AK2</f>
        <v>4580</v>
      </c>
      <c r="AL3" s="11">
        <f>'WA4'!$AY$37-AL2</f>
        <v>4570</v>
      </c>
      <c r="AM3" s="11">
        <f>'WA4'!$AY$37-AM2</f>
        <v>4560</v>
      </c>
      <c r="AN3" s="11">
        <f>'WA4'!$AY$37-AN2</f>
        <v>4550</v>
      </c>
      <c r="AO3" s="11">
        <f>'WA4'!$AY$37-AO2</f>
        <v>4540</v>
      </c>
      <c r="AP3" s="11">
        <f>'WA4'!$AY$37-AP2</f>
        <v>4530</v>
      </c>
      <c r="AQ3" s="11">
        <f>'WA4'!$AY$37-AQ2</f>
        <v>4520</v>
      </c>
      <c r="AR3" s="11">
        <f>'WA4'!$AY$37-AR2</f>
        <v>4510</v>
      </c>
      <c r="AS3" s="11">
        <f>'WA4'!$AY$37-AS2</f>
        <v>4500</v>
      </c>
      <c r="AT3" s="11">
        <f>'WA4'!$AY$37-AT2</f>
        <v>4490</v>
      </c>
      <c r="AU3" s="11">
        <f>'WA4'!$AY$37-AU2</f>
        <v>4480</v>
      </c>
      <c r="AV3" s="11">
        <f>'WA4'!$AY$37-AV2</f>
        <v>4470</v>
      </c>
      <c r="AW3" s="11">
        <f>'WA4'!$AY$37-AW2</f>
        <v>4460</v>
      </c>
      <c r="AX3" s="11">
        <f>'WA4'!$AY$37-AX2</f>
        <v>4450</v>
      </c>
      <c r="AY3" s="11">
        <f>'WA4'!$AY$37-AY2</f>
        <v>4440</v>
      </c>
      <c r="AZ3" s="11">
        <f>'WA4'!$AY$37-AZ2</f>
        <v>4430</v>
      </c>
      <c r="BA3" s="11">
        <f>'WA4'!$AY$37-BA2</f>
        <v>4420</v>
      </c>
      <c r="BB3" s="11">
        <f>'WA4'!$AY$37-BB2</f>
        <v>4410</v>
      </c>
      <c r="BC3" s="11">
        <f>'WA4'!$AY$37-BC2</f>
        <v>4400</v>
      </c>
      <c r="BD3" s="11">
        <f>'WA4'!$AY$37-BD2</f>
        <v>4390</v>
      </c>
      <c r="BE3" s="11">
        <f>'WA4'!$AY$37-BE2</f>
        <v>4380</v>
      </c>
      <c r="BF3" s="11">
        <f>'WA4'!$AY$37-BF2</f>
        <v>4370</v>
      </c>
      <c r="BG3" s="11">
        <f>'WA4'!$AY$37-BG2</f>
        <v>4360</v>
      </c>
      <c r="BH3" s="11">
        <f>'WA4'!$AY$37-BH2</f>
        <v>4350</v>
      </c>
      <c r="BI3" s="11">
        <f>'WA4'!$AY$37-BI2</f>
        <v>4340</v>
      </c>
      <c r="BJ3" s="11">
        <f>'WA4'!$AY$37-BJ2</f>
        <v>4330</v>
      </c>
      <c r="BK3" s="11">
        <f>'WA4'!$AY$37-BK2</f>
        <v>4320</v>
      </c>
      <c r="BL3" s="11">
        <f>'WA4'!$AY$37-BL2</f>
        <v>4310</v>
      </c>
      <c r="BM3" s="11">
        <f>'WA4'!$AY$37-BM2</f>
        <v>4300</v>
      </c>
      <c r="BN3" s="11">
        <f>'WA4'!$AY$37-BN2</f>
        <v>4290</v>
      </c>
      <c r="BO3" s="11">
        <f>'WA4'!$AY$37-BO2</f>
        <v>4280</v>
      </c>
      <c r="BP3" s="11">
        <f>'WA4'!$AY$37-BP2</f>
        <v>4270</v>
      </c>
      <c r="BQ3" s="11">
        <f>'WA4'!$AY$37-BQ2</f>
        <v>4260</v>
      </c>
      <c r="BR3" s="11">
        <f>'WA4'!$AY$37-BR2</f>
        <v>4250</v>
      </c>
      <c r="BS3" s="11">
        <f>'WA4'!$AY$37-BS2</f>
        <v>4240</v>
      </c>
      <c r="BT3" s="11">
        <f>'WA4'!$AY$37-BT2</f>
        <v>4230</v>
      </c>
      <c r="BU3" s="11">
        <f>'WA4'!$AY$37-BU2</f>
        <v>4220</v>
      </c>
      <c r="BV3" s="11">
        <f>'WA4'!$AY$37-BV2</f>
        <v>4210</v>
      </c>
      <c r="BW3" s="11">
        <f>'WA4'!$AY$37-BW2</f>
        <v>4200</v>
      </c>
      <c r="BX3" s="11">
        <f>'WA4'!$AY$37-BX2</f>
        <v>4190</v>
      </c>
      <c r="BY3" s="11">
        <f>'WA4'!$AY$37-BY2</f>
        <v>4180</v>
      </c>
      <c r="BZ3" s="11">
        <f>'WA4'!$AY$37-BZ2</f>
        <v>4170</v>
      </c>
      <c r="CA3" s="11">
        <f>'WA4'!$AY$37-CA2</f>
        <v>4160</v>
      </c>
      <c r="CB3" s="11">
        <f>'WA4'!$AY$37-CB2</f>
        <v>4150</v>
      </c>
      <c r="CC3" s="11">
        <f>'WA4'!$AY$37-CC2</f>
        <v>4140</v>
      </c>
      <c r="CD3" s="11">
        <f>'WA4'!$AY$37-CD2</f>
        <v>4130</v>
      </c>
      <c r="CE3" s="11">
        <f>'WA4'!$AY$37-CE2</f>
        <v>4120</v>
      </c>
      <c r="CF3" s="11">
        <f>'WA4'!$AY$37-CF2</f>
        <v>4110</v>
      </c>
      <c r="CG3" s="11">
        <f>'WA4'!$AY$37-CG2</f>
        <v>4100</v>
      </c>
      <c r="CH3" s="11">
        <f>'WA4'!$AY$37-CH2</f>
        <v>4090</v>
      </c>
      <c r="CI3" s="11">
        <f>'WA4'!$AY$37-CI2</f>
        <v>4080</v>
      </c>
      <c r="CJ3" s="11">
        <f>'WA4'!$AY$37-CJ2</f>
        <v>4070</v>
      </c>
      <c r="CK3" s="11">
        <f>'WA4'!$AY$37-CK2</f>
        <v>4060</v>
      </c>
      <c r="CL3" s="11">
        <f>'WA4'!$AY$37-CL2</f>
        <v>4050</v>
      </c>
    </row>
    <row r="4" spans="1:91" x14ac:dyDescent="0.2">
      <c r="A4" s="8" t="s">
        <v>195</v>
      </c>
      <c r="B4" s="8"/>
      <c r="C4" s="8"/>
      <c r="D4" s="8"/>
      <c r="E4" s="8"/>
      <c r="F4" s="34"/>
      <c r="G4" s="34"/>
      <c r="I4" s="199" t="s">
        <v>139</v>
      </c>
    </row>
    <row r="5" spans="1:91" x14ac:dyDescent="0.2">
      <c r="A5" s="8"/>
      <c r="B5" s="8"/>
      <c r="C5" s="8"/>
      <c r="D5" s="8"/>
      <c r="E5" s="8"/>
      <c r="F5" s="34"/>
      <c r="G5" s="34"/>
    </row>
    <row r="6" spans="1:91" x14ac:dyDescent="0.2">
      <c r="B6" s="1" t="s">
        <v>12</v>
      </c>
      <c r="L6" s="1" t="s">
        <v>17</v>
      </c>
      <c r="V6" s="1" t="s">
        <v>18</v>
      </c>
      <c r="AF6" s="1" t="s">
        <v>19</v>
      </c>
      <c r="AP6" s="1" t="s">
        <v>20</v>
      </c>
      <c r="AY6" s="2" t="s">
        <v>13</v>
      </c>
      <c r="BJ6" s="1" t="s">
        <v>53</v>
      </c>
      <c r="BT6" s="1" t="s">
        <v>54</v>
      </c>
      <c r="CD6" s="1" t="s">
        <v>55</v>
      </c>
      <c r="CM6" s="1" t="s">
        <v>1779</v>
      </c>
    </row>
    <row r="7" spans="1:91" s="46" customFormat="1" ht="12" thickBot="1" x14ac:dyDescent="0.25">
      <c r="B7" s="47"/>
      <c r="L7" s="47"/>
      <c r="V7" s="47"/>
      <c r="AF7" s="47"/>
      <c r="AP7" s="47"/>
      <c r="AY7" s="48"/>
      <c r="AZ7" s="47"/>
      <c r="BJ7" s="47"/>
      <c r="BT7" s="47"/>
      <c r="CD7" s="47"/>
      <c r="CL7" s="529"/>
    </row>
    <row r="8" spans="1:91" ht="12" thickTop="1" x14ac:dyDescent="0.2">
      <c r="A8" s="3" t="s">
        <v>6</v>
      </c>
      <c r="B8" s="260"/>
      <c r="I8" s="261"/>
      <c r="J8" s="281" t="s">
        <v>51</v>
      </c>
      <c r="K8" s="269"/>
      <c r="L8" s="270"/>
      <c r="M8" s="261"/>
      <c r="N8" s="261"/>
      <c r="O8" s="261"/>
      <c r="P8" s="261"/>
      <c r="U8" s="262"/>
      <c r="V8" s="260"/>
      <c r="AA8" s="3"/>
      <c r="AF8" s="260"/>
      <c r="AO8" s="262"/>
      <c r="AY8" s="262"/>
      <c r="AZ8" s="260"/>
      <c r="BI8" s="262"/>
      <c r="BJ8" s="260"/>
      <c r="BS8" s="262"/>
      <c r="BT8" s="260"/>
      <c r="BV8" s="273"/>
      <c r="CD8" s="260"/>
      <c r="CL8" s="262"/>
    </row>
    <row r="9" spans="1:91" s="141" customFormat="1" x14ac:dyDescent="0.2">
      <c r="A9" s="156" t="s">
        <v>898</v>
      </c>
      <c r="B9" s="456"/>
      <c r="J9" s="459"/>
      <c r="K9" s="457"/>
      <c r="L9" s="456"/>
      <c r="U9" s="457"/>
      <c r="V9" s="456"/>
      <c r="AA9" s="156"/>
      <c r="AF9" s="456"/>
      <c r="AO9" s="457"/>
      <c r="AY9" s="457"/>
      <c r="AZ9" s="456"/>
      <c r="BI9" s="457"/>
      <c r="BJ9" s="456"/>
      <c r="BS9" s="457"/>
      <c r="BT9" s="456"/>
      <c r="BV9" s="459"/>
      <c r="CD9" s="456"/>
      <c r="CL9" s="457"/>
    </row>
    <row r="10" spans="1:91" x14ac:dyDescent="0.2">
      <c r="A10" s="3" t="s">
        <v>136</v>
      </c>
      <c r="B10" s="26"/>
      <c r="C10" s="21"/>
      <c r="D10" s="21"/>
      <c r="E10" s="21"/>
      <c r="F10" s="21"/>
      <c r="G10" s="21"/>
      <c r="H10" s="21"/>
      <c r="I10" s="21"/>
      <c r="J10" s="21"/>
      <c r="K10" s="22"/>
      <c r="L10" s="26"/>
      <c r="M10" s="21"/>
      <c r="N10" s="21"/>
      <c r="O10" s="21"/>
      <c r="P10" s="21"/>
      <c r="Q10" s="21"/>
      <c r="R10" s="21"/>
      <c r="S10" s="21"/>
      <c r="T10" s="21"/>
      <c r="U10" s="22"/>
      <c r="V10" s="455"/>
      <c r="W10" s="21"/>
      <c r="X10" s="21"/>
      <c r="Y10" s="21"/>
      <c r="Z10" s="21"/>
      <c r="AA10" s="21"/>
      <c r="AB10" s="21"/>
      <c r="AC10" s="21"/>
      <c r="AD10" s="21"/>
      <c r="AE10" s="21"/>
      <c r="AF10" s="26"/>
      <c r="AG10" s="21"/>
      <c r="AH10" s="21"/>
      <c r="AI10" s="21"/>
      <c r="AJ10" s="21"/>
      <c r="AK10" s="21"/>
      <c r="AL10" s="21"/>
      <c r="AM10" s="21"/>
      <c r="AN10" s="21"/>
      <c r="AO10" s="22"/>
      <c r="AP10" s="21"/>
      <c r="AQ10" s="21"/>
      <c r="AR10" s="21"/>
      <c r="AS10" s="21"/>
      <c r="AT10" s="21"/>
      <c r="AU10" s="21"/>
      <c r="AV10" s="21"/>
      <c r="AW10" s="21"/>
      <c r="AX10" s="21"/>
      <c r="AY10" s="22"/>
      <c r="AZ10" s="26"/>
      <c r="BA10" s="21"/>
      <c r="BB10" s="21"/>
      <c r="BC10" s="21"/>
      <c r="BD10" s="21"/>
      <c r="BE10" s="21"/>
      <c r="BF10" s="21"/>
      <c r="BG10" s="21"/>
      <c r="BH10" s="21"/>
      <c r="BI10" s="22"/>
      <c r="BJ10" s="26"/>
      <c r="BK10" s="21"/>
      <c r="BL10" s="21"/>
      <c r="BM10" s="21"/>
      <c r="BN10" s="21"/>
      <c r="BO10" s="21"/>
      <c r="BP10" s="21"/>
      <c r="BQ10" s="21"/>
      <c r="BR10" s="21"/>
      <c r="BS10" s="22"/>
      <c r="BT10" s="26"/>
      <c r="BU10" s="21"/>
      <c r="BV10" s="21"/>
      <c r="BW10" s="21"/>
      <c r="BX10" s="49"/>
      <c r="BY10" s="49"/>
      <c r="BZ10" s="49"/>
      <c r="CA10" s="49"/>
      <c r="CB10" s="49"/>
      <c r="CC10" s="21"/>
      <c r="CD10" s="26"/>
      <c r="CE10" s="21"/>
      <c r="CF10" s="21"/>
      <c r="CG10" s="21"/>
      <c r="CH10" s="21"/>
      <c r="CI10" s="454" t="s">
        <v>48</v>
      </c>
      <c r="CJ10" s="49"/>
      <c r="CK10" s="49"/>
      <c r="CL10" s="57"/>
    </row>
    <row r="11" spans="1:91" x14ac:dyDescent="0.2">
      <c r="A11" s="3" t="s">
        <v>0</v>
      </c>
      <c r="B11" s="26"/>
      <c r="C11" s="21"/>
      <c r="D11" s="21"/>
      <c r="E11" s="21"/>
      <c r="F11" s="21"/>
      <c r="G11" s="21"/>
      <c r="H11" s="21"/>
      <c r="I11" s="21"/>
      <c r="J11" s="21"/>
      <c r="K11" s="22"/>
      <c r="L11" s="26"/>
      <c r="M11" s="21"/>
      <c r="N11" s="21"/>
      <c r="O11" s="21"/>
      <c r="P11" s="21"/>
      <c r="Q11" s="21"/>
      <c r="R11" s="21"/>
      <c r="S11" s="21"/>
      <c r="T11" s="163"/>
      <c r="U11" s="208"/>
      <c r="V11" s="209"/>
      <c r="W11" s="163"/>
      <c r="X11" s="163"/>
      <c r="Y11" s="163"/>
      <c r="Z11" s="163"/>
      <c r="AA11" s="210" t="s">
        <v>257</v>
      </c>
      <c r="AB11" s="163"/>
      <c r="AC11" s="163"/>
      <c r="AD11" s="163"/>
      <c r="AE11" s="163"/>
      <c r="AF11" s="209"/>
      <c r="AG11" s="163"/>
      <c r="AH11" s="163"/>
      <c r="AI11" s="163"/>
      <c r="AJ11" s="163"/>
      <c r="AK11" s="163"/>
      <c r="AL11" s="163"/>
      <c r="AM11" s="163"/>
      <c r="AN11" s="163"/>
      <c r="AO11" s="208"/>
      <c r="AP11" s="163"/>
      <c r="AQ11" s="163"/>
      <c r="AR11" s="163"/>
      <c r="AS11" s="21"/>
      <c r="AT11" s="21"/>
      <c r="AU11" s="21"/>
      <c r="AV11" s="21"/>
      <c r="AW11" s="21"/>
      <c r="AX11" s="21"/>
      <c r="AY11" s="22"/>
      <c r="AZ11" s="26"/>
      <c r="BA11" s="21"/>
      <c r="BB11" s="21"/>
      <c r="BC11" s="21"/>
      <c r="BD11" s="21"/>
      <c r="BE11" s="21"/>
      <c r="BF11" s="21"/>
      <c r="BG11" s="21"/>
      <c r="BH11" s="21"/>
      <c r="BI11" s="22"/>
      <c r="BJ11" s="26"/>
      <c r="BK11" s="21"/>
      <c r="BL11" s="21"/>
      <c r="BM11" s="21"/>
      <c r="BN11" s="21"/>
      <c r="BO11" s="21"/>
      <c r="BP11" s="21"/>
      <c r="BQ11" s="21"/>
      <c r="BR11" s="21"/>
      <c r="BS11" s="22"/>
      <c r="BT11" s="26"/>
      <c r="BU11" s="21"/>
      <c r="BV11" s="21"/>
      <c r="BW11" s="21"/>
      <c r="BX11" s="21"/>
      <c r="BY11" s="21"/>
      <c r="BZ11" s="21"/>
      <c r="CA11" s="21"/>
      <c r="CB11" s="21"/>
      <c r="CC11" s="21"/>
      <c r="CD11" s="26"/>
      <c r="CE11" s="21"/>
      <c r="CF11" s="21"/>
      <c r="CG11" s="21"/>
      <c r="CH11" s="21"/>
      <c r="CI11" s="21"/>
      <c r="CJ11" s="21"/>
      <c r="CK11" s="21"/>
      <c r="CL11" s="22"/>
    </row>
    <row r="12" spans="1:91" x14ac:dyDescent="0.2">
      <c r="A12" s="3" t="s">
        <v>2</v>
      </c>
      <c r="B12" s="16"/>
      <c r="C12" s="14"/>
      <c r="D12" s="14"/>
      <c r="E12" s="14"/>
      <c r="F12" s="14"/>
      <c r="G12" s="14"/>
      <c r="H12" s="14"/>
      <c r="I12" s="14"/>
      <c r="J12" s="14"/>
      <c r="K12" s="15"/>
      <c r="L12" s="16"/>
      <c r="M12" s="14"/>
      <c r="N12" s="14"/>
      <c r="O12" s="14"/>
      <c r="P12" s="14"/>
      <c r="Q12" s="14"/>
      <c r="R12" s="14"/>
      <c r="S12" s="14"/>
      <c r="T12" s="14"/>
      <c r="U12" s="15"/>
      <c r="V12" s="16"/>
      <c r="W12" s="14"/>
      <c r="X12" s="14"/>
      <c r="Y12" s="14"/>
      <c r="Z12" s="14"/>
      <c r="AA12" s="14"/>
      <c r="AB12" s="14"/>
      <c r="AC12" s="14"/>
      <c r="AD12" s="14"/>
      <c r="AE12" s="14"/>
      <c r="AF12" s="16"/>
      <c r="AG12" s="14"/>
      <c r="AH12" s="14"/>
      <c r="AI12" s="14"/>
      <c r="AJ12" s="14"/>
      <c r="AK12" s="14"/>
      <c r="AL12" s="14"/>
      <c r="AM12" s="14"/>
      <c r="AN12" s="14"/>
      <c r="AO12" s="15"/>
      <c r="AP12" s="14"/>
      <c r="AQ12" s="14"/>
      <c r="AR12" s="14"/>
      <c r="AS12" s="14"/>
      <c r="AT12" s="14"/>
      <c r="AU12" s="14"/>
      <c r="AV12" s="14"/>
      <c r="AW12" s="14"/>
      <c r="AX12" s="14"/>
      <c r="AY12" s="15"/>
      <c r="AZ12" s="16"/>
      <c r="BA12" s="14"/>
      <c r="BB12" s="14"/>
      <c r="BC12" s="14"/>
      <c r="BD12" s="14"/>
      <c r="BE12" s="14"/>
      <c r="BF12" s="14"/>
      <c r="BG12" s="14"/>
      <c r="BH12" s="14"/>
      <c r="BI12" s="15"/>
      <c r="BJ12" s="16"/>
      <c r="BK12" s="14"/>
      <c r="BL12" s="14"/>
      <c r="BM12" s="14"/>
      <c r="BN12" s="14"/>
      <c r="BO12" s="14"/>
      <c r="BP12" s="14"/>
      <c r="BQ12" s="14"/>
      <c r="BR12" s="14"/>
      <c r="BS12" s="15"/>
      <c r="BT12" s="16"/>
      <c r="BU12" s="14"/>
      <c r="BV12" s="14"/>
      <c r="BW12" s="14"/>
      <c r="BX12" s="14"/>
      <c r="BY12" s="14"/>
      <c r="BZ12" s="14"/>
      <c r="CA12" s="14"/>
      <c r="CB12" s="14"/>
      <c r="CC12" s="14"/>
      <c r="CD12" s="16"/>
      <c r="CE12" s="14"/>
      <c r="CF12" s="14"/>
      <c r="CG12" s="14"/>
      <c r="CH12" s="14"/>
      <c r="CI12" s="14"/>
      <c r="CJ12" s="14"/>
      <c r="CK12" s="14"/>
      <c r="CL12" s="15"/>
    </row>
    <row r="13" spans="1:91" s="142" customFormat="1" x14ac:dyDescent="0.2">
      <c r="A13" s="155" t="s">
        <v>4</v>
      </c>
      <c r="B13" s="306"/>
      <c r="C13" s="307"/>
      <c r="D13" s="307"/>
      <c r="E13" s="307"/>
      <c r="F13" s="307"/>
      <c r="G13" s="307"/>
      <c r="H13" s="307"/>
      <c r="I13" s="307"/>
      <c r="J13" s="307"/>
      <c r="K13" s="310"/>
      <c r="L13" s="306"/>
      <c r="M13" s="307"/>
      <c r="N13" s="307"/>
      <c r="O13" s="307"/>
      <c r="P13" s="307"/>
      <c r="Q13" s="307"/>
      <c r="R13" s="307"/>
      <c r="S13" s="307"/>
      <c r="T13" s="307"/>
      <c r="U13" s="310"/>
      <c r="V13" s="306"/>
      <c r="W13" s="307"/>
      <c r="X13" s="307"/>
      <c r="Y13" s="307"/>
      <c r="Z13" s="307"/>
      <c r="AA13" s="307"/>
      <c r="AB13" s="307"/>
      <c r="AC13" s="307"/>
      <c r="AD13" s="307"/>
      <c r="AE13" s="307"/>
      <c r="AF13" s="306"/>
      <c r="AG13" s="307"/>
      <c r="AH13" s="307"/>
      <c r="AI13" s="307"/>
      <c r="AJ13" s="307"/>
      <c r="AK13" s="307"/>
      <c r="AL13" s="307"/>
      <c r="AM13" s="307"/>
      <c r="AN13" s="307"/>
      <c r="AO13" s="310"/>
      <c r="AP13" s="307"/>
      <c r="AQ13" s="307"/>
      <c r="AR13" s="307"/>
      <c r="AS13" s="307"/>
      <c r="AT13" s="307"/>
      <c r="AU13" s="307"/>
      <c r="AV13" s="307"/>
      <c r="AW13" s="307"/>
      <c r="AX13" s="307"/>
      <c r="AY13" s="310"/>
      <c r="AZ13" s="306"/>
      <c r="BA13" s="317"/>
      <c r="BB13" s="307"/>
      <c r="BC13" s="307"/>
      <c r="BD13" s="307"/>
      <c r="BE13" s="307"/>
      <c r="BF13" s="307"/>
      <c r="BG13" s="307"/>
      <c r="BH13" s="307"/>
      <c r="BI13" s="310"/>
      <c r="BJ13" s="306"/>
      <c r="BK13" s="307"/>
      <c r="BL13" s="307"/>
      <c r="BM13" s="307"/>
      <c r="BN13" s="307"/>
      <c r="BO13" s="307"/>
      <c r="BP13" s="307"/>
      <c r="BQ13" s="307"/>
      <c r="BR13" s="307"/>
      <c r="BS13" s="310"/>
      <c r="BT13" s="306"/>
      <c r="BU13" s="307"/>
      <c r="BV13" s="307"/>
      <c r="BW13" s="307"/>
      <c r="BX13" s="307"/>
      <c r="BY13" s="307"/>
      <c r="BZ13" s="307"/>
      <c r="CA13" s="307"/>
      <c r="CB13" s="307"/>
      <c r="CC13" s="307"/>
      <c r="CD13" s="306"/>
      <c r="CE13" s="307"/>
      <c r="CF13" s="307"/>
      <c r="CG13" s="307"/>
      <c r="CH13" s="307"/>
      <c r="CI13" s="307"/>
      <c r="CJ13" s="307"/>
      <c r="CK13" s="307"/>
      <c r="CL13" s="310"/>
    </row>
    <row r="14" spans="1:91" s="141" customFormat="1" x14ac:dyDescent="0.2">
      <c r="A14" s="156" t="s">
        <v>3</v>
      </c>
      <c r="B14" s="288"/>
      <c r="C14" s="289"/>
      <c r="D14" s="289"/>
      <c r="E14" s="289"/>
      <c r="F14" s="289"/>
      <c r="G14" s="289"/>
      <c r="H14" s="289"/>
      <c r="I14" s="289"/>
      <c r="J14" s="300"/>
      <c r="K14" s="292"/>
      <c r="L14" s="288"/>
      <c r="M14" s="289"/>
      <c r="N14" s="289"/>
      <c r="O14" s="289"/>
      <c r="P14" s="289"/>
      <c r="Q14" s="289"/>
      <c r="R14" s="289"/>
      <c r="S14" s="289"/>
      <c r="T14" s="289"/>
      <c r="U14" s="292"/>
      <c r="V14" s="288"/>
      <c r="W14" s="289"/>
      <c r="X14" s="289"/>
      <c r="Y14" s="289"/>
      <c r="Z14" s="289"/>
      <c r="AA14" s="289"/>
      <c r="AB14" s="289"/>
      <c r="AC14" s="289"/>
      <c r="AD14" s="289"/>
      <c r="AE14" s="289"/>
      <c r="AF14" s="288"/>
      <c r="AG14" s="289"/>
      <c r="AH14" s="289"/>
      <c r="AI14" s="289"/>
      <c r="AJ14" s="289"/>
      <c r="AK14" s="289"/>
      <c r="AL14" s="289"/>
      <c r="AM14" s="289"/>
      <c r="AN14" s="289"/>
      <c r="AO14" s="292"/>
      <c r="AP14" s="289"/>
      <c r="AQ14" s="289"/>
      <c r="AR14" s="289"/>
      <c r="AS14" s="289"/>
      <c r="AT14" s="289"/>
      <c r="AU14" s="289"/>
      <c r="AV14" s="289"/>
      <c r="AW14" s="289"/>
      <c r="AX14" s="289"/>
      <c r="AY14" s="292"/>
      <c r="AZ14" s="288"/>
      <c r="BA14" s="331"/>
      <c r="BB14" s="289"/>
      <c r="BC14" s="289"/>
      <c r="BD14" s="289"/>
      <c r="BE14" s="289"/>
      <c r="BF14" s="289"/>
      <c r="BG14" s="289"/>
      <c r="BH14" s="289"/>
      <c r="BI14" s="292"/>
      <c r="BJ14" s="288"/>
      <c r="BK14" s="289"/>
      <c r="BL14" s="289"/>
      <c r="BM14" s="289"/>
      <c r="BN14" s="289"/>
      <c r="BO14" s="289"/>
      <c r="BP14" s="289"/>
      <c r="BQ14" s="289"/>
      <c r="BR14" s="289"/>
      <c r="BS14" s="292"/>
      <c r="BT14" s="288"/>
      <c r="BU14" s="289"/>
      <c r="BV14" s="289"/>
      <c r="BW14" s="289"/>
      <c r="BX14" s="289"/>
      <c r="BY14" s="289"/>
      <c r="BZ14" s="289"/>
      <c r="CA14" s="289"/>
      <c r="CB14" s="289"/>
      <c r="CC14" s="289"/>
      <c r="CD14" s="288"/>
      <c r="CE14" s="289"/>
      <c r="CF14" s="289"/>
      <c r="CG14" s="289"/>
      <c r="CH14" s="289"/>
      <c r="CI14" s="289"/>
      <c r="CJ14" s="289"/>
      <c r="CK14" s="289"/>
      <c r="CL14" s="292"/>
    </row>
    <row r="15" spans="1:91" x14ac:dyDescent="0.2">
      <c r="A15" s="3" t="s">
        <v>145</v>
      </c>
      <c r="B15" s="16"/>
      <c r="C15" s="14"/>
      <c r="D15" s="14"/>
      <c r="E15" s="14"/>
      <c r="F15" s="14"/>
      <c r="G15" s="14"/>
      <c r="H15" s="14"/>
      <c r="I15" s="14"/>
      <c r="J15" s="14"/>
      <c r="K15" s="15"/>
      <c r="L15" s="16"/>
      <c r="M15" s="14"/>
      <c r="N15" s="14"/>
      <c r="O15" s="14"/>
      <c r="P15" s="14"/>
      <c r="Q15" s="14"/>
      <c r="R15" s="14"/>
      <c r="S15" s="14"/>
      <c r="T15" s="14"/>
      <c r="U15" s="15"/>
      <c r="V15" s="16"/>
      <c r="W15" s="14"/>
      <c r="X15" s="14"/>
      <c r="Y15" s="14"/>
      <c r="Z15" s="14"/>
      <c r="AA15" s="14"/>
      <c r="AB15" s="14"/>
      <c r="AC15" s="14"/>
      <c r="AD15" s="14"/>
      <c r="AE15" s="14"/>
      <c r="AF15" s="16"/>
      <c r="AG15" s="14"/>
      <c r="AH15" s="14"/>
      <c r="AI15" s="14"/>
      <c r="AJ15" s="14"/>
      <c r="AK15" s="14"/>
      <c r="AL15" s="14"/>
      <c r="AM15" s="14"/>
      <c r="AN15" s="14"/>
      <c r="AO15" s="15"/>
      <c r="AP15" s="14"/>
      <c r="AQ15" s="14"/>
      <c r="AR15" s="14"/>
      <c r="AS15" s="14"/>
      <c r="AT15" s="14"/>
      <c r="AU15" s="14"/>
      <c r="AV15" s="14"/>
      <c r="AW15" s="14"/>
      <c r="AX15" s="14"/>
      <c r="AY15" s="15"/>
      <c r="AZ15" s="16"/>
      <c r="BA15" s="30"/>
      <c r="BB15" s="14"/>
      <c r="BC15" s="14"/>
      <c r="BD15" s="110"/>
      <c r="BE15" s="14"/>
      <c r="BF15" s="14"/>
      <c r="BG15" s="14"/>
      <c r="BH15" s="14"/>
      <c r="BI15" s="15"/>
      <c r="BJ15" s="16"/>
      <c r="BK15" s="14"/>
      <c r="BL15" s="14"/>
      <c r="BM15" s="14"/>
      <c r="BN15" s="14"/>
      <c r="BO15" s="14"/>
      <c r="BP15" s="14"/>
      <c r="BQ15" s="14"/>
      <c r="BR15" s="14"/>
      <c r="BS15" s="14"/>
      <c r="BT15" s="16"/>
      <c r="BU15" s="14"/>
      <c r="BV15" s="14"/>
      <c r="BW15" s="14"/>
      <c r="BX15" s="14"/>
      <c r="BY15" s="14"/>
      <c r="BZ15" s="14"/>
      <c r="CA15" s="14"/>
      <c r="CB15" s="14"/>
      <c r="CC15" s="14"/>
      <c r="CD15" s="16"/>
      <c r="CE15" s="14"/>
      <c r="CF15" s="14"/>
      <c r="CG15" s="14"/>
      <c r="CH15" s="14"/>
      <c r="CI15" s="14"/>
      <c r="CJ15" s="14"/>
      <c r="CK15" s="14"/>
      <c r="CL15" s="15"/>
    </row>
    <row r="16" spans="1:91" s="142" customFormat="1" x14ac:dyDescent="0.2">
      <c r="A16" s="155" t="s">
        <v>5</v>
      </c>
      <c r="B16" s="306"/>
      <c r="C16" s="307"/>
      <c r="D16" s="307"/>
      <c r="E16" s="307"/>
      <c r="F16" s="307"/>
      <c r="G16" s="307"/>
      <c r="H16" s="307"/>
      <c r="I16" s="307"/>
      <c r="J16" s="307"/>
      <c r="K16" s="310"/>
      <c r="L16" s="306"/>
      <c r="M16" s="307"/>
      <c r="N16" s="307"/>
      <c r="O16" s="307"/>
      <c r="P16" s="307"/>
      <c r="Q16" s="307"/>
      <c r="R16" s="307"/>
      <c r="S16" s="307"/>
      <c r="T16" s="307"/>
      <c r="U16" s="310"/>
      <c r="V16" s="306"/>
      <c r="W16" s="307"/>
      <c r="X16" s="307"/>
      <c r="Y16" s="307"/>
      <c r="Z16" s="307"/>
      <c r="AA16" s="307"/>
      <c r="AB16" s="307"/>
      <c r="AC16" s="307"/>
      <c r="AD16" s="307"/>
      <c r="AE16" s="307"/>
      <c r="AF16" s="306"/>
      <c r="AG16" s="307"/>
      <c r="AH16" s="307"/>
      <c r="AI16" s="307"/>
      <c r="AJ16" s="307"/>
      <c r="AK16" s="307"/>
      <c r="AL16" s="307"/>
      <c r="AM16" s="307"/>
      <c r="AN16" s="307"/>
      <c r="AO16" s="310"/>
      <c r="AP16" s="307"/>
      <c r="AQ16" s="307"/>
      <c r="AR16" s="307"/>
      <c r="AS16" s="307"/>
      <c r="AT16" s="307"/>
      <c r="AU16" s="307"/>
      <c r="AV16" s="307"/>
      <c r="AW16" s="307"/>
      <c r="AX16" s="307"/>
      <c r="AY16" s="310"/>
      <c r="AZ16" s="332"/>
      <c r="BA16" s="317"/>
      <c r="BB16" s="317"/>
      <c r="BC16" s="317"/>
      <c r="BD16" s="307"/>
      <c r="BE16" s="307"/>
      <c r="BF16" s="307"/>
      <c r="BG16" s="307"/>
      <c r="BH16" s="307"/>
      <c r="BI16" s="310"/>
      <c r="BJ16" s="306"/>
      <c r="BK16" s="307"/>
      <c r="BL16" s="307"/>
      <c r="BM16" s="307"/>
      <c r="BN16" s="307"/>
      <c r="BO16" s="307"/>
      <c r="BP16" s="307"/>
      <c r="BQ16" s="307"/>
      <c r="BR16" s="307"/>
      <c r="BS16" s="307"/>
      <c r="BT16" s="306"/>
      <c r="BU16" s="307"/>
      <c r="BV16" s="307"/>
      <c r="BW16" s="307"/>
      <c r="BX16" s="307"/>
      <c r="BY16" s="307"/>
      <c r="BZ16" s="307"/>
      <c r="CA16" s="307"/>
      <c r="CB16" s="307"/>
      <c r="CC16" s="307"/>
      <c r="CD16" s="306"/>
      <c r="CE16" s="307"/>
      <c r="CF16" s="307"/>
      <c r="CG16" s="307"/>
      <c r="CH16" s="307"/>
      <c r="CI16" s="307"/>
      <c r="CJ16" s="307"/>
      <c r="CK16" s="307"/>
      <c r="CL16" s="310"/>
    </row>
    <row r="17" spans="1:90" s="141" customFormat="1" x14ac:dyDescent="0.2">
      <c r="A17" s="156" t="s">
        <v>85</v>
      </c>
      <c r="B17" s="288"/>
      <c r="C17" s="289"/>
      <c r="D17" s="289"/>
      <c r="E17" s="289"/>
      <c r="F17" s="289"/>
      <c r="G17" s="289"/>
      <c r="H17" s="289"/>
      <c r="I17" s="289"/>
      <c r="J17" s="289"/>
      <c r="K17" s="292"/>
      <c r="L17" s="288"/>
      <c r="M17" s="289"/>
      <c r="N17" s="289"/>
      <c r="O17" s="289"/>
      <c r="P17" s="289"/>
      <c r="Q17" s="289"/>
      <c r="R17" s="289"/>
      <c r="S17" s="289"/>
      <c r="T17" s="289"/>
      <c r="U17" s="292"/>
      <c r="V17" s="288"/>
      <c r="W17" s="289"/>
      <c r="X17" s="289"/>
      <c r="Y17" s="289"/>
      <c r="Z17" s="289"/>
      <c r="AA17" s="289"/>
      <c r="AB17" s="289"/>
      <c r="AC17" s="289"/>
      <c r="AD17" s="289"/>
      <c r="AE17" s="289"/>
      <c r="AF17" s="288"/>
      <c r="AG17" s="289"/>
      <c r="AH17" s="289"/>
      <c r="AI17" s="289"/>
      <c r="AJ17" s="289"/>
      <c r="AK17" s="289"/>
      <c r="AL17" s="289"/>
      <c r="AM17" s="289"/>
      <c r="AN17" s="289"/>
      <c r="AO17" s="290"/>
      <c r="AP17" s="291"/>
      <c r="AQ17" s="291"/>
      <c r="AR17" s="291"/>
      <c r="AS17" s="291"/>
      <c r="AT17" s="291"/>
      <c r="AU17" s="291"/>
      <c r="AV17" s="291"/>
      <c r="AW17" s="304" t="s">
        <v>179</v>
      </c>
      <c r="AX17" s="291"/>
      <c r="AY17" s="290"/>
      <c r="AZ17" s="298"/>
      <c r="BA17" s="345"/>
      <c r="BB17" s="291"/>
      <c r="BC17" s="291"/>
      <c r="BD17" s="291"/>
      <c r="BE17" s="291"/>
      <c r="BF17" s="291"/>
      <c r="BG17" s="291"/>
      <c r="BH17" s="291"/>
      <c r="BI17" s="290"/>
      <c r="BJ17" s="298"/>
      <c r="BK17" s="291"/>
      <c r="BL17" s="291"/>
      <c r="BM17" s="291"/>
      <c r="BN17" s="291"/>
      <c r="BO17" s="291"/>
      <c r="BP17" s="291"/>
      <c r="BQ17" s="289"/>
      <c r="BR17" s="289"/>
      <c r="BS17" s="289"/>
      <c r="BT17" s="288"/>
      <c r="BU17" s="289"/>
      <c r="BV17" s="289"/>
      <c r="BW17" s="289"/>
      <c r="BX17" s="289"/>
      <c r="BY17" s="289"/>
      <c r="BZ17" s="289"/>
      <c r="CA17" s="289"/>
      <c r="CB17" s="289"/>
      <c r="CC17" s="289"/>
      <c r="CD17" s="288"/>
      <c r="CE17" s="289"/>
      <c r="CF17" s="289"/>
      <c r="CG17" s="289"/>
      <c r="CH17" s="289"/>
      <c r="CI17" s="289"/>
      <c r="CJ17" s="289"/>
      <c r="CK17" s="289"/>
      <c r="CL17" s="292"/>
    </row>
    <row r="18" spans="1:90" s="142" customFormat="1" x14ac:dyDescent="0.2">
      <c r="A18" s="155" t="s">
        <v>252</v>
      </c>
      <c r="B18" s="306"/>
      <c r="C18" s="307"/>
      <c r="D18" s="307"/>
      <c r="E18" s="307"/>
      <c r="F18" s="307"/>
      <c r="G18" s="307"/>
      <c r="H18" s="307"/>
      <c r="I18" s="307"/>
      <c r="J18" s="307"/>
      <c r="K18" s="310"/>
      <c r="L18" s="306"/>
      <c r="M18" s="307"/>
      <c r="N18" s="307"/>
      <c r="O18" s="307"/>
      <c r="P18" s="307"/>
      <c r="Q18" s="307"/>
      <c r="R18" s="307"/>
      <c r="S18" s="307"/>
      <c r="T18" s="307"/>
      <c r="U18" s="310"/>
      <c r="V18" s="306"/>
      <c r="W18" s="307"/>
      <c r="X18" s="307"/>
      <c r="Y18" s="307"/>
      <c r="Z18" s="307"/>
      <c r="AA18" s="307"/>
      <c r="AB18" s="307"/>
      <c r="AC18" s="307"/>
      <c r="AD18" s="307"/>
      <c r="AE18" s="307"/>
      <c r="AF18" s="306"/>
      <c r="AG18" s="307"/>
      <c r="AH18" s="307"/>
      <c r="AI18" s="307"/>
      <c r="AJ18" s="307"/>
      <c r="AK18" s="307"/>
      <c r="AL18" s="307"/>
      <c r="AM18" s="307"/>
      <c r="AN18" s="307"/>
      <c r="AO18" s="309"/>
      <c r="AP18" s="308"/>
      <c r="AQ18" s="308"/>
      <c r="AR18" s="308"/>
      <c r="AS18" s="308"/>
      <c r="AT18" s="308"/>
      <c r="AU18" s="308"/>
      <c r="AV18" s="308"/>
      <c r="AW18" s="344"/>
      <c r="AX18" s="308"/>
      <c r="AY18" s="309"/>
      <c r="AZ18" s="316"/>
      <c r="BA18" s="323"/>
      <c r="BB18" s="308"/>
      <c r="BC18" s="308"/>
      <c r="BD18" s="308"/>
      <c r="BE18" s="308"/>
      <c r="BF18" s="308"/>
      <c r="BG18" s="308"/>
      <c r="BH18" s="308"/>
      <c r="BI18" s="309"/>
      <c r="BJ18" s="316"/>
      <c r="BK18" s="308"/>
      <c r="BL18" s="308"/>
      <c r="BM18" s="308"/>
      <c r="BN18" s="308"/>
      <c r="BO18" s="308"/>
      <c r="BP18" s="308"/>
      <c r="BQ18" s="307"/>
      <c r="BR18" s="307"/>
      <c r="BS18" s="307"/>
      <c r="BT18" s="306"/>
      <c r="BU18" s="307"/>
      <c r="BV18" s="307"/>
      <c r="BW18" s="307"/>
      <c r="BX18" s="307"/>
      <c r="BY18" s="307"/>
      <c r="BZ18" s="307"/>
      <c r="CA18" s="307"/>
      <c r="CB18" s="307"/>
      <c r="CC18" s="307"/>
      <c r="CD18" s="306"/>
      <c r="CE18" s="307"/>
      <c r="CF18" s="307"/>
      <c r="CG18" s="307"/>
      <c r="CH18" s="307"/>
      <c r="CI18" s="307"/>
      <c r="CJ18" s="307"/>
      <c r="CK18" s="307"/>
      <c r="CL18" s="310"/>
    </row>
    <row r="19" spans="1:90" s="141" customFormat="1" x14ac:dyDescent="0.2">
      <c r="A19" s="156" t="s">
        <v>7</v>
      </c>
      <c r="B19" s="288"/>
      <c r="C19" s="289"/>
      <c r="D19" s="289"/>
      <c r="E19" s="289"/>
      <c r="F19" s="289"/>
      <c r="G19" s="289"/>
      <c r="H19" s="289"/>
      <c r="I19" s="289"/>
      <c r="J19" s="289"/>
      <c r="K19" s="292"/>
      <c r="L19" s="288"/>
      <c r="M19" s="289"/>
      <c r="N19" s="289"/>
      <c r="O19" s="289"/>
      <c r="P19" s="289"/>
      <c r="Q19" s="289"/>
      <c r="R19" s="289"/>
      <c r="S19" s="289"/>
      <c r="T19" s="289"/>
      <c r="U19" s="292"/>
      <c r="V19" s="288"/>
      <c r="W19" s="289"/>
      <c r="X19" s="289"/>
      <c r="Y19" s="289"/>
      <c r="Z19" s="289"/>
      <c r="AA19" s="289"/>
      <c r="AB19" s="289"/>
      <c r="AC19" s="289"/>
      <c r="AD19" s="289"/>
      <c r="AE19" s="289"/>
      <c r="AF19" s="288"/>
      <c r="AG19" s="289"/>
      <c r="AH19" s="289"/>
      <c r="AI19" s="289"/>
      <c r="AJ19" s="289"/>
      <c r="AK19" s="289"/>
      <c r="AL19" s="289"/>
      <c r="AM19" s="289"/>
      <c r="AN19" s="289"/>
      <c r="AO19" s="292"/>
      <c r="AP19" s="289"/>
      <c r="AQ19" s="289"/>
      <c r="AR19" s="289"/>
      <c r="AS19" s="289"/>
      <c r="AT19" s="289"/>
      <c r="AU19" s="289"/>
      <c r="AV19" s="289"/>
      <c r="AW19" s="289"/>
      <c r="AX19" s="289"/>
      <c r="AY19" s="292"/>
      <c r="AZ19" s="288"/>
      <c r="BA19" s="289"/>
      <c r="BB19" s="289"/>
      <c r="BC19" s="289"/>
      <c r="BD19" s="289"/>
      <c r="BE19" s="289"/>
      <c r="BF19" s="289"/>
      <c r="BG19" s="289"/>
      <c r="BH19" s="289"/>
      <c r="BI19" s="292"/>
      <c r="BJ19" s="288"/>
      <c r="BK19" s="289"/>
      <c r="BL19" s="289"/>
      <c r="BM19" s="289"/>
      <c r="BN19" s="289"/>
      <c r="BO19" s="289"/>
      <c r="BP19" s="289"/>
      <c r="BQ19" s="289"/>
      <c r="BR19" s="289"/>
      <c r="BS19" s="289"/>
      <c r="BT19" s="288"/>
      <c r="BU19" s="289"/>
      <c r="BV19" s="289"/>
      <c r="BW19" s="289"/>
      <c r="BX19" s="289"/>
      <c r="BY19" s="289"/>
      <c r="BZ19" s="289"/>
      <c r="CA19" s="289"/>
      <c r="CB19" s="289"/>
      <c r="CC19" s="289"/>
      <c r="CD19" s="288"/>
      <c r="CE19" s="289"/>
      <c r="CF19" s="289"/>
      <c r="CG19" s="289"/>
      <c r="CH19" s="289"/>
      <c r="CI19" s="289"/>
      <c r="CJ19" s="289"/>
      <c r="CK19" s="289"/>
      <c r="CL19" s="292"/>
    </row>
    <row r="20" spans="1:90" x14ac:dyDescent="0.2">
      <c r="A20" s="3" t="s">
        <v>113</v>
      </c>
      <c r="B20" s="138"/>
      <c r="C20" s="129"/>
      <c r="D20" s="129"/>
      <c r="E20" s="129"/>
      <c r="F20" s="129"/>
      <c r="G20" s="129"/>
      <c r="H20" s="152" t="s">
        <v>189</v>
      </c>
      <c r="I20" s="129"/>
      <c r="J20" s="129"/>
      <c r="K20" s="139"/>
      <c r="L20" s="138"/>
      <c r="M20" s="129"/>
      <c r="N20" s="129"/>
      <c r="O20" s="166"/>
      <c r="P20" s="129"/>
      <c r="Q20" s="129"/>
      <c r="R20" s="129"/>
      <c r="S20" s="129"/>
      <c r="T20" s="129"/>
      <c r="U20" s="139"/>
      <c r="V20" s="138"/>
      <c r="W20" s="129"/>
      <c r="X20" s="129"/>
      <c r="Y20" s="129"/>
      <c r="Z20" s="151"/>
      <c r="AA20" s="129"/>
      <c r="AB20" s="129"/>
      <c r="AC20" s="129"/>
      <c r="AD20" s="129"/>
      <c r="AE20" s="129"/>
      <c r="AF20" s="54"/>
      <c r="AG20" s="29"/>
      <c r="AH20" s="14"/>
      <c r="AI20" s="14"/>
      <c r="AJ20" s="14"/>
      <c r="AK20" s="14"/>
      <c r="AL20" s="14"/>
      <c r="AM20" s="14"/>
      <c r="AN20" s="14"/>
      <c r="AO20" s="15"/>
      <c r="AP20" s="14"/>
      <c r="AQ20" s="14"/>
      <c r="AR20" s="14"/>
      <c r="AS20" s="14"/>
      <c r="AT20" s="14"/>
      <c r="AU20" s="14"/>
      <c r="AV20" s="14"/>
      <c r="AW20" s="14"/>
      <c r="AX20" s="14"/>
      <c r="AY20" s="15"/>
      <c r="AZ20" s="16"/>
      <c r="BA20" s="14"/>
      <c r="BB20" s="14"/>
      <c r="BC20" s="14"/>
      <c r="BD20" s="14"/>
      <c r="BE20" s="14"/>
      <c r="BF20" s="14"/>
      <c r="BG20" s="14"/>
      <c r="BH20" s="14"/>
      <c r="BI20" s="15"/>
      <c r="BJ20" s="16"/>
      <c r="BK20" s="14"/>
      <c r="BL20" s="29"/>
      <c r="BM20" s="29"/>
      <c r="BN20" s="14"/>
      <c r="BO20" s="14"/>
      <c r="BP20" s="14"/>
      <c r="BQ20" s="14"/>
      <c r="BR20" s="14"/>
      <c r="BS20" s="15"/>
      <c r="BT20" s="16"/>
      <c r="BU20" s="14"/>
      <c r="BV20" s="14"/>
      <c r="BW20" s="14"/>
      <c r="BX20" s="14"/>
      <c r="BY20" s="14"/>
      <c r="BZ20" s="14"/>
      <c r="CA20" s="14"/>
      <c r="CB20" s="14"/>
      <c r="CC20" s="14"/>
      <c r="CD20" s="16"/>
      <c r="CE20" s="14"/>
      <c r="CF20" s="14"/>
      <c r="CG20" s="14"/>
      <c r="CH20" s="14"/>
      <c r="CI20" s="14"/>
      <c r="CJ20" s="14"/>
      <c r="CK20" s="14"/>
      <c r="CL20" s="15"/>
    </row>
    <row r="21" spans="1:90" s="142" customFormat="1" x14ac:dyDescent="0.2">
      <c r="A21" s="155" t="s">
        <v>526</v>
      </c>
      <c r="B21" s="306"/>
      <c r="C21" s="307"/>
      <c r="D21" s="307"/>
      <c r="E21" s="307"/>
      <c r="F21" s="307"/>
      <c r="G21" s="307"/>
      <c r="H21" s="307"/>
      <c r="I21" s="307"/>
      <c r="J21" s="307"/>
      <c r="K21" s="310"/>
      <c r="L21" s="306"/>
      <c r="M21" s="307"/>
      <c r="N21" s="307"/>
      <c r="O21" s="307"/>
      <c r="P21" s="307"/>
      <c r="Q21" s="307"/>
      <c r="R21" s="307"/>
      <c r="S21" s="307"/>
      <c r="T21" s="307"/>
      <c r="U21" s="310"/>
      <c r="V21" s="306"/>
      <c r="W21" s="307"/>
      <c r="X21" s="307"/>
      <c r="Y21" s="307"/>
      <c r="Z21" s="307"/>
      <c r="AA21" s="307"/>
      <c r="AB21" s="307"/>
      <c r="AC21" s="307"/>
      <c r="AD21" s="307"/>
      <c r="AE21" s="307"/>
      <c r="AF21" s="306"/>
      <c r="AG21" s="307"/>
      <c r="AH21" s="307"/>
      <c r="AI21" s="307"/>
      <c r="AJ21" s="307"/>
      <c r="AK21" s="307"/>
      <c r="AL21" s="307"/>
      <c r="AM21" s="307"/>
      <c r="AN21" s="307"/>
      <c r="AO21" s="310"/>
      <c r="AP21" s="307"/>
      <c r="AQ21" s="307"/>
      <c r="AR21" s="307"/>
      <c r="AS21" s="307"/>
      <c r="AT21" s="307"/>
      <c r="AU21" s="307"/>
      <c r="AV21" s="307"/>
      <c r="AW21" s="307"/>
      <c r="AX21" s="307"/>
      <c r="AY21" s="310"/>
      <c r="AZ21" s="306"/>
      <c r="BA21" s="307"/>
      <c r="BB21" s="307"/>
      <c r="BC21" s="307"/>
      <c r="BD21" s="307"/>
      <c r="BE21" s="307"/>
      <c r="BF21" s="307"/>
      <c r="BG21" s="307"/>
      <c r="BH21" s="307"/>
      <c r="BI21" s="310"/>
      <c r="BJ21" s="306"/>
      <c r="BK21" s="307"/>
      <c r="BL21" s="307"/>
      <c r="BM21" s="307"/>
      <c r="BN21" s="307"/>
      <c r="BO21" s="307"/>
      <c r="BP21" s="307"/>
      <c r="BQ21" s="307"/>
      <c r="BR21" s="307"/>
      <c r="BS21" s="310"/>
      <c r="BT21" s="306"/>
      <c r="BU21" s="307"/>
      <c r="BV21" s="308"/>
      <c r="BW21" s="308"/>
      <c r="BX21" s="344" t="s">
        <v>190</v>
      </c>
      <c r="BY21" s="308"/>
      <c r="BZ21" s="308"/>
      <c r="CA21" s="308"/>
      <c r="CB21" s="308"/>
      <c r="CC21" s="308"/>
      <c r="CD21" s="316"/>
      <c r="CE21" s="308"/>
      <c r="CF21" s="318"/>
      <c r="CG21" s="307"/>
      <c r="CH21" s="307"/>
      <c r="CI21" s="307"/>
      <c r="CJ21" s="307"/>
      <c r="CK21" s="307"/>
      <c r="CL21" s="310"/>
    </row>
    <row r="22" spans="1:90" s="141" customFormat="1" x14ac:dyDescent="0.2">
      <c r="A22" s="156" t="s">
        <v>10</v>
      </c>
      <c r="B22" s="288"/>
      <c r="C22" s="289"/>
      <c r="D22" s="289"/>
      <c r="E22" s="289"/>
      <c r="F22" s="289"/>
      <c r="G22" s="289"/>
      <c r="H22" s="289"/>
      <c r="I22" s="289"/>
      <c r="J22" s="289"/>
      <c r="K22" s="292"/>
      <c r="L22" s="288"/>
      <c r="M22" s="289"/>
      <c r="N22" s="289"/>
      <c r="O22" s="289"/>
      <c r="P22" s="289"/>
      <c r="Q22" s="289"/>
      <c r="R22" s="289"/>
      <c r="S22" s="289"/>
      <c r="T22" s="289"/>
      <c r="U22" s="292"/>
      <c r="V22" s="288"/>
      <c r="W22" s="289"/>
      <c r="X22" s="289"/>
      <c r="Y22" s="289"/>
      <c r="Z22" s="289"/>
      <c r="AA22" s="289"/>
      <c r="AB22" s="289"/>
      <c r="AC22" s="289"/>
      <c r="AD22" s="289"/>
      <c r="AE22" s="289"/>
      <c r="AF22" s="288"/>
      <c r="AG22" s="289"/>
      <c r="AH22" s="289"/>
      <c r="AI22" s="289"/>
      <c r="AJ22" s="289"/>
      <c r="AK22" s="289"/>
      <c r="AL22" s="289"/>
      <c r="AM22" s="289"/>
      <c r="AN22" s="289"/>
      <c r="AO22" s="292"/>
      <c r="AP22" s="289"/>
      <c r="AQ22" s="289"/>
      <c r="AR22" s="289"/>
      <c r="AS22" s="289"/>
      <c r="AT22" s="289"/>
      <c r="AU22" s="289"/>
      <c r="AV22" s="289"/>
      <c r="AW22" s="289"/>
      <c r="AX22" s="289"/>
      <c r="AY22" s="292"/>
      <c r="AZ22" s="288"/>
      <c r="BA22" s="289"/>
      <c r="BB22" s="289"/>
      <c r="BC22" s="289"/>
      <c r="BD22" s="289"/>
      <c r="BE22" s="289"/>
      <c r="BF22" s="289"/>
      <c r="BG22" s="289"/>
      <c r="BH22" s="289"/>
      <c r="BI22" s="292"/>
      <c r="BJ22" s="288"/>
      <c r="BK22" s="289"/>
      <c r="BL22" s="289"/>
      <c r="BM22" s="289"/>
      <c r="BN22" s="289"/>
      <c r="BO22" s="289"/>
      <c r="BP22" s="289"/>
      <c r="BQ22" s="289"/>
      <c r="BR22" s="289"/>
      <c r="BS22" s="292"/>
      <c r="BT22" s="288"/>
      <c r="BU22" s="289"/>
      <c r="BV22" s="289"/>
      <c r="BW22" s="289"/>
      <c r="BX22" s="289"/>
      <c r="BY22" s="289"/>
      <c r="BZ22" s="289"/>
      <c r="CA22" s="289"/>
      <c r="CB22" s="289"/>
      <c r="CC22" s="289"/>
      <c r="CD22" s="288"/>
      <c r="CE22" s="289"/>
      <c r="CF22" s="289"/>
      <c r="CG22" s="289"/>
      <c r="CH22" s="289"/>
      <c r="CI22" s="289"/>
      <c r="CJ22" s="289"/>
      <c r="CK22" s="289"/>
      <c r="CL22" s="292"/>
    </row>
    <row r="23" spans="1:90" x14ac:dyDescent="0.2">
      <c r="A23" s="3" t="s">
        <v>183</v>
      </c>
      <c r="B23" s="16"/>
      <c r="C23" s="14"/>
      <c r="D23" s="14"/>
      <c r="E23" s="14"/>
      <c r="F23" s="14"/>
      <c r="G23" s="14"/>
      <c r="H23" s="14"/>
      <c r="I23" s="14"/>
      <c r="J23" s="14"/>
      <c r="K23" s="15"/>
      <c r="L23" s="16"/>
      <c r="M23" s="14"/>
      <c r="N23" s="14"/>
      <c r="O23" s="14"/>
      <c r="P23" s="14"/>
      <c r="Q23" s="14"/>
      <c r="R23" s="14"/>
      <c r="S23" s="14"/>
      <c r="T23" s="14"/>
      <c r="U23" s="15"/>
      <c r="V23" s="16"/>
      <c r="W23" s="14"/>
      <c r="X23" s="14"/>
      <c r="Y23" s="14"/>
      <c r="Z23" s="14"/>
      <c r="AA23" s="14"/>
      <c r="AB23" s="14"/>
      <c r="AC23" s="14"/>
      <c r="AD23" s="14"/>
      <c r="AE23" s="14"/>
      <c r="AF23" s="16"/>
      <c r="AG23" s="14"/>
      <c r="AH23" s="14"/>
      <c r="AI23" s="14"/>
      <c r="AJ23" s="14"/>
      <c r="AK23" s="14"/>
      <c r="AL23" s="14"/>
      <c r="AM23" s="14"/>
      <c r="AN23" s="14"/>
      <c r="AO23" s="15"/>
      <c r="AP23" s="14"/>
      <c r="AQ23" s="14"/>
      <c r="AR23" s="14"/>
      <c r="AS23" s="129"/>
      <c r="AT23" s="14"/>
      <c r="AU23" s="14"/>
      <c r="AV23" s="14"/>
      <c r="AW23" s="14"/>
      <c r="AX23" s="14"/>
      <c r="AY23" s="15"/>
      <c r="AZ23" s="16"/>
      <c r="BA23" s="14"/>
      <c r="BB23" s="14"/>
      <c r="BC23" s="14"/>
      <c r="BD23" s="14"/>
      <c r="BE23" s="14"/>
      <c r="BF23" s="14"/>
      <c r="BG23" s="14"/>
      <c r="BH23" s="14"/>
      <c r="BI23" s="15"/>
      <c r="BJ23" s="16"/>
      <c r="BK23" s="14"/>
      <c r="BL23" s="14"/>
      <c r="BM23" s="14"/>
      <c r="BN23" s="14"/>
      <c r="BO23" s="14"/>
      <c r="BP23" s="14"/>
      <c r="BQ23" s="14"/>
      <c r="BR23" s="14"/>
      <c r="BS23" s="15"/>
      <c r="BT23" s="16"/>
      <c r="BU23" s="14"/>
      <c r="BV23" s="14"/>
      <c r="BW23" s="14"/>
      <c r="BX23" s="14"/>
      <c r="BY23" s="14"/>
      <c r="BZ23" s="14"/>
      <c r="CA23" s="14"/>
      <c r="CB23" s="14"/>
      <c r="CC23" s="14"/>
      <c r="CD23" s="16"/>
      <c r="CE23" s="14"/>
      <c r="CF23" s="14"/>
      <c r="CG23" s="14"/>
      <c r="CH23" s="14"/>
      <c r="CI23" s="14"/>
      <c r="CJ23" s="14"/>
      <c r="CK23" s="14"/>
      <c r="CL23" s="15"/>
    </row>
    <row r="24" spans="1:90" s="142" customFormat="1" x14ac:dyDescent="0.2">
      <c r="A24" s="155" t="s">
        <v>11</v>
      </c>
      <c r="B24" s="306"/>
      <c r="C24" s="307"/>
      <c r="D24" s="307"/>
      <c r="E24" s="307"/>
      <c r="F24" s="307"/>
      <c r="G24" s="307"/>
      <c r="H24" s="307"/>
      <c r="I24" s="307"/>
      <c r="J24" s="307"/>
      <c r="K24" s="310"/>
      <c r="L24" s="306"/>
      <c r="M24" s="307"/>
      <c r="N24" s="307"/>
      <c r="O24" s="307"/>
      <c r="P24" s="307"/>
      <c r="Q24" s="307"/>
      <c r="R24" s="307"/>
      <c r="S24" s="307"/>
      <c r="T24" s="307"/>
      <c r="U24" s="310"/>
      <c r="V24" s="306"/>
      <c r="W24" s="307"/>
      <c r="X24" s="307"/>
      <c r="Y24" s="307"/>
      <c r="Z24" s="307"/>
      <c r="AA24" s="307"/>
      <c r="AB24" s="307"/>
      <c r="AC24" s="308"/>
      <c r="AD24" s="308"/>
      <c r="AE24" s="308"/>
      <c r="AF24" s="316"/>
      <c r="AG24" s="308"/>
      <c r="AH24" s="344"/>
      <c r="AI24" s="308"/>
      <c r="AJ24" s="308"/>
      <c r="AK24" s="308"/>
      <c r="AL24" s="308"/>
      <c r="AM24" s="308"/>
      <c r="AN24" s="308"/>
      <c r="AO24" s="309"/>
      <c r="AP24" s="308"/>
      <c r="AQ24" s="308"/>
      <c r="AR24" s="308"/>
      <c r="AS24" s="344" t="s">
        <v>115</v>
      </c>
      <c r="AT24" s="308"/>
      <c r="AU24" s="308"/>
      <c r="AV24" s="308"/>
      <c r="AW24" s="308"/>
      <c r="AX24" s="308"/>
      <c r="AY24" s="309"/>
      <c r="AZ24" s="316"/>
      <c r="BA24" s="308"/>
      <c r="BB24" s="308"/>
      <c r="BC24" s="308"/>
      <c r="BD24" s="308"/>
      <c r="BE24" s="308"/>
      <c r="BF24" s="308"/>
      <c r="BG24" s="308"/>
      <c r="BH24" s="308"/>
      <c r="BI24" s="309"/>
      <c r="BJ24" s="316"/>
      <c r="BK24" s="308"/>
      <c r="BL24" s="308"/>
      <c r="BM24" s="308"/>
      <c r="BN24" s="308"/>
      <c r="BO24" s="308"/>
      <c r="BP24" s="308"/>
      <c r="BQ24" s="308"/>
      <c r="BR24" s="308"/>
      <c r="BS24" s="310"/>
      <c r="BT24" s="306"/>
      <c r="BU24" s="307"/>
      <c r="BV24" s="307"/>
      <c r="BW24" s="307"/>
      <c r="BX24" s="307"/>
      <c r="BY24" s="307"/>
      <c r="BZ24" s="307"/>
      <c r="CA24" s="307"/>
      <c r="CB24" s="307"/>
      <c r="CC24" s="307"/>
      <c r="CD24" s="306"/>
      <c r="CE24" s="307"/>
      <c r="CF24" s="307"/>
      <c r="CG24" s="307"/>
      <c r="CH24" s="307"/>
      <c r="CI24" s="307"/>
      <c r="CJ24" s="307"/>
      <c r="CK24" s="307"/>
      <c r="CL24" s="310"/>
    </row>
    <row r="25" spans="1:90" x14ac:dyDescent="0.2">
      <c r="A25" s="3" t="s">
        <v>83</v>
      </c>
      <c r="B25" s="260"/>
      <c r="K25" s="262"/>
      <c r="L25" s="260"/>
      <c r="U25" s="262"/>
      <c r="V25" s="260"/>
      <c r="Z25" s="261"/>
      <c r="AA25" s="261"/>
      <c r="AB25" s="261"/>
      <c r="AC25" s="261"/>
      <c r="AD25" s="261"/>
      <c r="AE25" s="261"/>
      <c r="AF25" s="270"/>
      <c r="AG25" s="261"/>
      <c r="AH25" s="261"/>
      <c r="AI25" s="261"/>
      <c r="AJ25" s="261"/>
      <c r="AK25" s="261"/>
      <c r="AL25" s="261"/>
      <c r="AM25" s="261"/>
      <c r="AN25" s="261"/>
      <c r="AO25" s="269"/>
      <c r="AP25" s="261"/>
      <c r="AQ25" s="261"/>
      <c r="AR25" s="261"/>
      <c r="AS25" s="286" t="s">
        <v>115</v>
      </c>
      <c r="AT25" s="261"/>
      <c r="AU25" s="261"/>
      <c r="AV25" s="261"/>
      <c r="AW25" s="261"/>
      <c r="AX25" s="261"/>
      <c r="AY25" s="269"/>
      <c r="AZ25" s="270"/>
      <c r="BA25" s="261"/>
      <c r="BB25" s="261"/>
      <c r="BC25" s="261"/>
      <c r="BD25" s="261"/>
      <c r="BE25" s="261"/>
      <c r="BF25" s="261"/>
      <c r="BG25" s="261"/>
      <c r="BH25" s="261"/>
      <c r="BI25" s="269"/>
      <c r="BJ25" s="270"/>
      <c r="BK25" s="261"/>
      <c r="BL25" s="261"/>
      <c r="BM25" s="261"/>
      <c r="BN25" s="261"/>
      <c r="BO25" s="261"/>
      <c r="BP25" s="261"/>
      <c r="BQ25" s="261"/>
      <c r="BR25" s="261"/>
      <c r="BS25" s="269"/>
      <c r="BT25" s="270"/>
      <c r="CD25" s="260"/>
      <c r="CL25" s="262"/>
    </row>
    <row r="26" spans="1:90" s="141" customFormat="1" x14ac:dyDescent="0.2">
      <c r="A26" s="156" t="s">
        <v>194</v>
      </c>
      <c r="B26" s="288"/>
      <c r="C26" s="289"/>
      <c r="D26" s="289"/>
      <c r="E26" s="289"/>
      <c r="F26" s="289"/>
      <c r="G26" s="289"/>
      <c r="H26" s="289"/>
      <c r="I26" s="289"/>
      <c r="J26" s="289"/>
      <c r="K26" s="292"/>
      <c r="L26" s="288"/>
      <c r="M26" s="289"/>
      <c r="N26" s="289"/>
      <c r="O26" s="289"/>
      <c r="P26" s="289"/>
      <c r="Q26" s="289"/>
      <c r="R26" s="289"/>
      <c r="S26" s="289"/>
      <c r="T26" s="289"/>
      <c r="U26" s="292"/>
      <c r="V26" s="288"/>
      <c r="W26" s="289"/>
      <c r="X26" s="289"/>
      <c r="Y26" s="289"/>
      <c r="Z26" s="289"/>
      <c r="AA26" s="289"/>
      <c r="AB26" s="289"/>
      <c r="AC26" s="289"/>
      <c r="AD26" s="289"/>
      <c r="AE26" s="291"/>
      <c r="AF26" s="298"/>
      <c r="AG26" s="291"/>
      <c r="AH26" s="304"/>
      <c r="AI26" s="291"/>
      <c r="AJ26" s="291"/>
      <c r="AK26" s="291"/>
      <c r="AL26" s="291"/>
      <c r="AM26" s="291"/>
      <c r="AN26" s="291"/>
      <c r="AO26" s="290"/>
      <c r="AP26" s="291"/>
      <c r="AQ26" s="291"/>
      <c r="AR26" s="291"/>
      <c r="AS26" s="304" t="s">
        <v>115</v>
      </c>
      <c r="AT26" s="291"/>
      <c r="AU26" s="291"/>
      <c r="AV26" s="291"/>
      <c r="AW26" s="291"/>
      <c r="AX26" s="291"/>
      <c r="AY26" s="290"/>
      <c r="AZ26" s="298"/>
      <c r="BA26" s="291"/>
      <c r="BB26" s="291"/>
      <c r="BC26" s="291"/>
      <c r="BD26" s="291"/>
      <c r="BE26" s="291"/>
      <c r="BF26" s="291"/>
      <c r="BG26" s="291"/>
      <c r="BH26" s="291"/>
      <c r="BI26" s="290"/>
      <c r="BJ26" s="298"/>
      <c r="BK26" s="291"/>
      <c r="BL26" s="291"/>
      <c r="BM26" s="291"/>
      <c r="BN26" s="289"/>
      <c r="BO26" s="289"/>
      <c r="BP26" s="289"/>
      <c r="BQ26" s="289"/>
      <c r="BR26" s="289"/>
      <c r="BS26" s="292"/>
      <c r="BT26" s="288"/>
      <c r="BU26" s="289"/>
      <c r="BV26" s="289"/>
      <c r="BW26" s="289"/>
      <c r="BX26" s="289"/>
      <c r="BY26" s="289"/>
      <c r="BZ26" s="289"/>
      <c r="CA26" s="289"/>
      <c r="CB26" s="289"/>
      <c r="CC26" s="289"/>
      <c r="CD26" s="288"/>
      <c r="CE26" s="289"/>
      <c r="CF26" s="289"/>
      <c r="CG26" s="289"/>
      <c r="CH26" s="289"/>
      <c r="CI26" s="289"/>
      <c r="CJ26" s="289"/>
      <c r="CK26" s="289"/>
      <c r="CL26" s="292"/>
    </row>
    <row r="27" spans="1:90" s="142" customFormat="1" x14ac:dyDescent="0.2">
      <c r="A27" s="155" t="s">
        <v>112</v>
      </c>
      <c r="B27" s="306"/>
      <c r="C27" s="307"/>
      <c r="D27" s="307"/>
      <c r="E27" s="307"/>
      <c r="F27" s="307"/>
      <c r="G27" s="307"/>
      <c r="H27" s="307"/>
      <c r="I27" s="307"/>
      <c r="J27" s="307"/>
      <c r="K27" s="310"/>
      <c r="L27" s="306"/>
      <c r="M27" s="307"/>
      <c r="N27" s="307"/>
      <c r="O27" s="307"/>
      <c r="P27" s="307"/>
      <c r="Q27" s="307"/>
      <c r="R27" s="307"/>
      <c r="S27" s="307"/>
      <c r="T27" s="307"/>
      <c r="U27" s="310"/>
      <c r="V27" s="306"/>
      <c r="W27" s="307"/>
      <c r="X27" s="307"/>
      <c r="Y27" s="307"/>
      <c r="Z27" s="307"/>
      <c r="AA27" s="307"/>
      <c r="AB27" s="307"/>
      <c r="AC27" s="307"/>
      <c r="AD27" s="307"/>
      <c r="AE27" s="307"/>
      <c r="AF27" s="306"/>
      <c r="AG27" s="307"/>
      <c r="AH27" s="308"/>
      <c r="AI27" s="308"/>
      <c r="AJ27" s="308"/>
      <c r="AK27" s="308"/>
      <c r="AL27" s="308"/>
      <c r="AM27" s="344"/>
      <c r="AN27" s="308"/>
      <c r="AO27" s="309"/>
      <c r="AP27" s="308"/>
      <c r="AQ27" s="308"/>
      <c r="AR27" s="308"/>
      <c r="AS27" s="344" t="s">
        <v>115</v>
      </c>
      <c r="AT27" s="308"/>
      <c r="AU27" s="308"/>
      <c r="AV27" s="308"/>
      <c r="AW27" s="308"/>
      <c r="AX27" s="308"/>
      <c r="AY27" s="309"/>
      <c r="AZ27" s="316"/>
      <c r="BA27" s="308"/>
      <c r="BB27" s="308"/>
      <c r="BC27" s="308"/>
      <c r="BD27" s="308"/>
      <c r="BE27" s="308"/>
      <c r="BF27" s="308"/>
      <c r="BG27" s="308"/>
      <c r="BH27" s="308"/>
      <c r="BI27" s="392"/>
      <c r="BJ27" s="325"/>
      <c r="BK27" s="318"/>
      <c r="BL27" s="318"/>
      <c r="BM27" s="318"/>
      <c r="BN27" s="318"/>
      <c r="BO27" s="318"/>
      <c r="BP27" s="318"/>
      <c r="BQ27" s="318"/>
      <c r="BR27" s="318"/>
      <c r="BS27" s="326"/>
      <c r="BT27" s="325"/>
      <c r="BU27" s="318"/>
      <c r="BV27" s="318"/>
      <c r="BW27" s="318"/>
      <c r="BX27" s="318"/>
      <c r="BY27" s="318"/>
      <c r="BZ27" s="318"/>
      <c r="CA27" s="318"/>
      <c r="CB27" s="358" t="s">
        <v>317</v>
      </c>
      <c r="CC27" s="318"/>
      <c r="CD27" s="325"/>
      <c r="CE27" s="318"/>
      <c r="CF27" s="318"/>
      <c r="CG27" s="318"/>
      <c r="CH27" s="318"/>
      <c r="CI27" s="318"/>
      <c r="CJ27" s="318"/>
      <c r="CK27" s="318"/>
      <c r="CL27" s="326"/>
    </row>
    <row r="28" spans="1:90" s="405" customFormat="1" x14ac:dyDescent="0.2">
      <c r="A28" s="403" t="s">
        <v>84</v>
      </c>
      <c r="B28" s="407"/>
      <c r="K28" s="406"/>
      <c r="L28" s="407"/>
      <c r="U28" s="406"/>
      <c r="V28" s="407"/>
      <c r="AF28" s="407"/>
      <c r="AJ28" s="413"/>
      <c r="AK28" s="413"/>
      <c r="AL28" s="413"/>
      <c r="AM28" s="413"/>
      <c r="AN28" s="413"/>
      <c r="AO28" s="421"/>
      <c r="AP28" s="413"/>
      <c r="AQ28" s="413"/>
      <c r="AR28" s="413"/>
      <c r="AS28" s="421" t="s">
        <v>115</v>
      </c>
      <c r="AT28" s="413"/>
      <c r="AU28" s="413"/>
      <c r="AV28" s="413"/>
      <c r="AW28" s="413"/>
      <c r="AX28" s="413"/>
      <c r="AY28" s="425"/>
      <c r="AZ28" s="426"/>
      <c r="BA28" s="413"/>
      <c r="BB28" s="413"/>
      <c r="BC28" s="413"/>
      <c r="BD28" s="413"/>
      <c r="BE28" s="413"/>
      <c r="BF28" s="413"/>
      <c r="BG28" s="413"/>
      <c r="BI28" s="408"/>
      <c r="BJ28" s="407"/>
      <c r="BS28" s="406"/>
      <c r="BT28" s="407"/>
      <c r="BV28" s="413"/>
      <c r="CD28" s="407"/>
      <c r="CL28" s="406"/>
    </row>
    <row r="29" spans="1:90" ht="12" thickBot="1" x14ac:dyDescent="0.25">
      <c r="A29" s="3" t="s">
        <v>114</v>
      </c>
      <c r="B29" s="396"/>
      <c r="C29" s="394"/>
      <c r="D29" s="394"/>
      <c r="E29" s="394"/>
      <c r="F29" s="394"/>
      <c r="G29" s="394"/>
      <c r="H29" s="394"/>
      <c r="I29" s="394"/>
      <c r="J29" s="394"/>
      <c r="K29" s="395"/>
      <c r="L29" s="396"/>
      <c r="M29" s="394"/>
      <c r="N29" s="394"/>
      <c r="O29" s="394"/>
      <c r="P29" s="394"/>
      <c r="Q29" s="394"/>
      <c r="R29" s="394"/>
      <c r="S29" s="394"/>
      <c r="T29" s="394"/>
      <c r="U29" s="395"/>
      <c r="V29" s="396"/>
      <c r="W29" s="394"/>
      <c r="X29" s="394"/>
      <c r="Y29" s="394"/>
      <c r="Z29" s="394"/>
      <c r="AA29" s="394"/>
      <c r="AB29" s="394"/>
      <c r="AC29" s="394"/>
      <c r="AD29" s="394"/>
      <c r="AE29" s="394"/>
      <c r="AF29" s="396"/>
      <c r="AG29" s="394"/>
      <c r="AH29" s="394"/>
      <c r="AI29" s="394"/>
      <c r="AJ29" s="394"/>
      <c r="AK29" s="394"/>
      <c r="AL29" s="394"/>
      <c r="AM29" s="394"/>
      <c r="AN29" s="394"/>
      <c r="AO29" s="395"/>
      <c r="AP29" s="394"/>
      <c r="AQ29" s="394"/>
      <c r="AR29" s="394"/>
      <c r="AS29" s="394"/>
      <c r="AT29" s="394"/>
      <c r="AU29" s="394"/>
      <c r="AV29" s="394"/>
      <c r="AW29" s="394"/>
      <c r="AX29" s="394"/>
      <c r="AY29" s="395"/>
      <c r="AZ29" s="396"/>
      <c r="BA29" s="394"/>
      <c r="BB29" s="394"/>
      <c r="BC29" s="394"/>
      <c r="BD29" s="394"/>
      <c r="BE29" s="394"/>
      <c r="BF29" s="394"/>
      <c r="BG29" s="394"/>
      <c r="BH29" s="394"/>
      <c r="BI29" s="395"/>
      <c r="BJ29" s="396"/>
      <c r="BK29" s="394"/>
      <c r="BL29" s="394"/>
      <c r="BM29" s="394"/>
      <c r="BN29" s="394"/>
      <c r="BO29" s="394"/>
      <c r="BP29" s="394"/>
      <c r="BQ29" s="394"/>
      <c r="BR29" s="394"/>
      <c r="BS29" s="395"/>
      <c r="BT29" s="396"/>
      <c r="BU29" s="394"/>
      <c r="BV29" s="394"/>
      <c r="BW29" s="394"/>
      <c r="BX29" s="394"/>
      <c r="BY29" s="394"/>
      <c r="BZ29" s="394"/>
      <c r="CA29" s="394"/>
      <c r="CB29" s="394"/>
      <c r="CC29" s="394"/>
      <c r="CD29" s="396"/>
      <c r="CE29" s="394"/>
      <c r="CF29" s="394"/>
      <c r="CG29" s="394"/>
      <c r="CH29" s="394"/>
      <c r="CI29" s="394"/>
      <c r="CJ29" s="394"/>
      <c r="CK29" s="394"/>
      <c r="CL29" s="395"/>
    </row>
    <row r="30" spans="1:90" x14ac:dyDescent="0.2">
      <c r="A30" s="3" t="s">
        <v>14</v>
      </c>
      <c r="B30" s="26"/>
      <c r="C30" s="21"/>
      <c r="D30" s="21"/>
      <c r="E30" s="21"/>
      <c r="F30" s="21"/>
      <c r="G30" s="21"/>
      <c r="H30" s="21"/>
      <c r="I30" s="21"/>
      <c r="J30" s="21"/>
      <c r="K30" s="22"/>
      <c r="L30" s="26"/>
      <c r="M30" s="21"/>
      <c r="N30" s="21"/>
      <c r="O30" s="21"/>
      <c r="P30" s="21"/>
      <c r="Q30" s="21"/>
      <c r="R30" s="21"/>
      <c r="S30" s="21"/>
      <c r="T30" s="21"/>
      <c r="U30" s="22"/>
      <c r="V30" s="26"/>
      <c r="W30" s="21"/>
      <c r="X30" s="21"/>
      <c r="Y30" s="21"/>
      <c r="Z30" s="21"/>
      <c r="AA30" s="21"/>
      <c r="AB30" s="21"/>
      <c r="AC30" s="21"/>
      <c r="AD30" s="21"/>
      <c r="AE30" s="21"/>
      <c r="AF30" s="26"/>
      <c r="AG30" s="21"/>
      <c r="AH30" s="21"/>
      <c r="AI30" s="21"/>
      <c r="AJ30" s="21"/>
      <c r="AK30" s="21"/>
      <c r="AL30" s="21"/>
      <c r="AM30" s="21"/>
      <c r="AN30" s="21"/>
      <c r="AO30" s="22"/>
      <c r="AP30" s="21"/>
      <c r="AQ30" s="21"/>
      <c r="AR30" s="21"/>
      <c r="AS30" s="21"/>
      <c r="AT30" s="21"/>
      <c r="AU30" s="21"/>
      <c r="AV30" s="21"/>
      <c r="AW30" s="21"/>
      <c r="AX30" s="21"/>
      <c r="AY30" s="22"/>
      <c r="AZ30" s="26"/>
      <c r="BA30" s="21"/>
      <c r="BB30" s="21"/>
      <c r="BC30" s="21"/>
      <c r="BD30" s="21"/>
      <c r="BE30" s="21"/>
      <c r="BF30" s="21"/>
      <c r="BG30" s="21"/>
      <c r="BH30" s="21"/>
      <c r="BI30" s="22"/>
      <c r="BJ30" s="26"/>
      <c r="BK30" s="21"/>
      <c r="BL30" s="21"/>
      <c r="BM30" s="21"/>
      <c r="BN30" s="21"/>
      <c r="BO30" s="21"/>
      <c r="BP30" s="21"/>
      <c r="BQ30" s="21"/>
      <c r="BR30" s="21"/>
      <c r="BS30" s="22"/>
      <c r="BT30" s="26"/>
      <c r="BU30" s="21"/>
      <c r="BV30" s="21"/>
      <c r="BW30" s="21"/>
      <c r="BX30" s="21"/>
      <c r="BY30" s="21"/>
      <c r="BZ30" s="21"/>
      <c r="CA30" s="21"/>
      <c r="CB30" s="21"/>
      <c r="CC30" s="21"/>
      <c r="CD30" s="26"/>
      <c r="CE30" s="21"/>
      <c r="CF30" s="21"/>
      <c r="CG30" s="21"/>
      <c r="CH30" s="21"/>
      <c r="CI30" s="21"/>
      <c r="CJ30" s="21"/>
      <c r="CK30" s="21"/>
      <c r="CL30" s="22"/>
    </row>
    <row r="31" spans="1:90" x14ac:dyDescent="0.2">
      <c r="A31" s="3" t="s">
        <v>15</v>
      </c>
      <c r="B31" s="16"/>
      <c r="C31" s="14"/>
      <c r="D31" s="14"/>
      <c r="E31" s="14"/>
      <c r="F31" s="14"/>
      <c r="G31" s="14"/>
      <c r="H31" s="14"/>
      <c r="I31" s="30"/>
      <c r="J31" s="14"/>
      <c r="K31" s="55"/>
      <c r="L31" s="54"/>
      <c r="M31" s="29"/>
      <c r="N31" s="29"/>
      <c r="O31" s="29"/>
      <c r="P31" s="14"/>
      <c r="Q31" s="14"/>
      <c r="R31" s="14"/>
      <c r="S31" s="14"/>
      <c r="T31" s="14"/>
      <c r="U31" s="15"/>
      <c r="V31" s="16"/>
      <c r="W31" s="14"/>
      <c r="X31" s="14"/>
      <c r="Y31" s="14"/>
      <c r="Z31" s="14"/>
      <c r="AA31" s="14" t="s">
        <v>146</v>
      </c>
      <c r="AB31" s="14"/>
      <c r="AC31" s="14"/>
      <c r="AD31" s="14"/>
      <c r="AE31" s="27"/>
      <c r="AF31" s="16"/>
      <c r="AG31" s="14"/>
      <c r="AH31" s="14"/>
      <c r="AI31" s="14"/>
      <c r="AJ31" s="14"/>
      <c r="AK31" s="14"/>
      <c r="AL31" s="14"/>
      <c r="AM31" s="14"/>
      <c r="AN31" s="14"/>
      <c r="AO31" s="15"/>
      <c r="AP31" s="14"/>
      <c r="AQ31" s="14"/>
      <c r="AR31" s="14"/>
      <c r="AS31" s="14"/>
      <c r="AT31" s="14"/>
      <c r="AU31" s="14"/>
      <c r="AV31" s="14"/>
      <c r="AW31" s="14"/>
      <c r="AX31" s="14"/>
      <c r="AY31" s="15"/>
      <c r="AZ31" s="16"/>
      <c r="BA31" s="14"/>
      <c r="BB31" s="14"/>
      <c r="BC31" s="14"/>
      <c r="BD31" s="14"/>
      <c r="BE31" s="14"/>
      <c r="BF31" s="14"/>
      <c r="BG31" s="14"/>
      <c r="BH31" s="14"/>
      <c r="BI31" s="15"/>
      <c r="BJ31" s="16"/>
      <c r="BK31" s="14"/>
      <c r="BL31" s="14"/>
      <c r="BM31" s="14"/>
      <c r="BN31" s="14"/>
      <c r="BO31" s="14"/>
      <c r="BP31" s="14"/>
      <c r="BQ31" s="14"/>
      <c r="BR31" s="14"/>
      <c r="BS31" s="15"/>
      <c r="BT31" s="16"/>
      <c r="BU31" s="14"/>
      <c r="BV31" s="14"/>
      <c r="BW31" s="14"/>
      <c r="BX31" s="14"/>
      <c r="BY31" s="14"/>
      <c r="BZ31" s="14"/>
      <c r="CA31" s="14"/>
      <c r="CB31" s="14"/>
      <c r="CC31" s="14"/>
      <c r="CD31" s="16"/>
      <c r="CE31" s="14"/>
      <c r="CF31" s="14"/>
      <c r="CG31" s="14"/>
      <c r="CH31" s="14"/>
      <c r="CI31" s="14"/>
      <c r="CJ31" s="14"/>
      <c r="CK31" s="14"/>
      <c r="CL31" s="15"/>
    </row>
    <row r="32" spans="1:90" x14ac:dyDescent="0.2">
      <c r="A32" s="3" t="s">
        <v>16</v>
      </c>
      <c r="B32" s="16"/>
      <c r="C32" s="14"/>
      <c r="D32" s="14"/>
      <c r="E32" s="14"/>
      <c r="F32" s="14"/>
      <c r="G32" s="14"/>
      <c r="H32" s="14"/>
      <c r="I32" s="14"/>
      <c r="J32" s="14"/>
      <c r="K32" s="15"/>
      <c r="L32" s="16"/>
      <c r="M32" s="14"/>
      <c r="N32" s="14"/>
      <c r="O32" s="14"/>
      <c r="P32" s="14"/>
      <c r="Q32" s="14"/>
      <c r="R32" s="14"/>
      <c r="S32" s="14"/>
      <c r="T32" s="14"/>
      <c r="U32" s="15"/>
      <c r="V32" s="16"/>
      <c r="W32" s="14"/>
      <c r="X32" s="14"/>
      <c r="Y32" s="14"/>
      <c r="Z32" s="14"/>
      <c r="AA32" s="14"/>
      <c r="AB32" s="14"/>
      <c r="AC32" s="14"/>
      <c r="AD32" s="14"/>
      <c r="AE32" s="14"/>
      <c r="AF32" s="16"/>
      <c r="AG32" s="14"/>
      <c r="AH32" s="14"/>
      <c r="AI32" s="14"/>
      <c r="AJ32" s="14"/>
      <c r="AK32" s="14"/>
      <c r="AL32" s="14"/>
      <c r="AM32" s="14"/>
      <c r="AN32" s="14"/>
      <c r="AO32" s="15"/>
      <c r="AP32" s="14"/>
      <c r="AQ32" s="14"/>
      <c r="AR32" s="14"/>
      <c r="AS32" s="14"/>
      <c r="AT32" s="14"/>
      <c r="AU32" s="14"/>
      <c r="AV32" s="14"/>
      <c r="AW32" s="14"/>
      <c r="AX32" s="14"/>
      <c r="AY32" s="15"/>
      <c r="AZ32" s="16"/>
      <c r="BA32" s="14"/>
      <c r="BB32" s="14"/>
      <c r="BC32" s="14"/>
      <c r="BD32" s="14"/>
      <c r="BE32" s="14"/>
      <c r="BF32" s="14"/>
      <c r="BG32" s="14"/>
      <c r="BH32" s="14"/>
      <c r="BI32" s="15"/>
      <c r="BJ32" s="16"/>
      <c r="BK32" s="14"/>
      <c r="BL32" s="14"/>
      <c r="BM32" s="14"/>
      <c r="BN32" s="14"/>
      <c r="BO32" s="14"/>
      <c r="BP32" s="14"/>
      <c r="BQ32" s="14"/>
      <c r="BR32" s="14"/>
      <c r="BS32" s="15"/>
      <c r="BT32" s="16"/>
      <c r="BU32" s="14"/>
      <c r="BV32" s="14"/>
      <c r="BW32" s="14"/>
      <c r="BX32" s="14"/>
      <c r="BY32" s="14"/>
      <c r="BZ32" s="14"/>
      <c r="CA32" s="14"/>
      <c r="CB32" s="14"/>
      <c r="CC32" s="14"/>
      <c r="CD32" s="16"/>
      <c r="CE32" s="14"/>
      <c r="CF32" s="14"/>
      <c r="CG32" s="14"/>
      <c r="CH32" s="14"/>
      <c r="CI32" s="14"/>
      <c r="CJ32" s="14"/>
      <c r="CK32" s="14"/>
      <c r="CL32" s="15"/>
    </row>
    <row r="33" spans="1:90" x14ac:dyDescent="0.2">
      <c r="A33" s="3" t="s">
        <v>256</v>
      </c>
      <c r="B33" s="114"/>
      <c r="C33" s="112"/>
      <c r="D33" s="112"/>
      <c r="E33" s="112"/>
      <c r="F33" s="112"/>
      <c r="G33" s="112"/>
      <c r="H33" s="112"/>
      <c r="I33" s="112"/>
      <c r="J33" s="112"/>
      <c r="K33" s="113"/>
      <c r="L33" s="114"/>
      <c r="M33" s="112"/>
      <c r="N33" s="112"/>
      <c r="O33" s="112"/>
      <c r="P33" s="112"/>
      <c r="Q33" s="112"/>
      <c r="R33" s="112"/>
      <c r="S33" s="112"/>
      <c r="T33" s="112"/>
      <c r="U33" s="113"/>
      <c r="V33" s="114"/>
      <c r="W33" s="112"/>
      <c r="X33" s="112"/>
      <c r="Y33" s="112"/>
      <c r="Z33" s="112"/>
      <c r="AA33" s="112"/>
      <c r="AB33" s="112"/>
      <c r="AC33" s="112"/>
      <c r="AD33" s="112"/>
      <c r="AE33" s="112"/>
      <c r="AF33" s="114"/>
      <c r="AG33" s="112"/>
      <c r="AH33" s="112"/>
      <c r="AI33" s="112"/>
      <c r="AJ33" s="112"/>
      <c r="AK33" s="112"/>
      <c r="AL33" s="112"/>
      <c r="AM33" s="112"/>
      <c r="AN33" s="112"/>
      <c r="AO33" s="113"/>
      <c r="AP33" s="112"/>
      <c r="AQ33" s="112"/>
      <c r="AR33" s="112"/>
      <c r="AS33" s="112"/>
      <c r="AT33" s="112"/>
      <c r="AU33" s="112"/>
      <c r="AV33" s="112"/>
      <c r="AW33" s="112"/>
      <c r="AX33" s="112"/>
      <c r="AY33" s="113"/>
      <c r="AZ33" s="114"/>
      <c r="BA33" s="112"/>
      <c r="BB33" s="112"/>
      <c r="BC33" s="112"/>
      <c r="BD33" s="112"/>
      <c r="BE33" s="112"/>
      <c r="BF33" s="112"/>
      <c r="BG33" s="112"/>
      <c r="BH33" s="112"/>
      <c r="BI33" s="113"/>
      <c r="BJ33" s="114"/>
      <c r="BK33" s="112"/>
      <c r="BL33" s="112"/>
      <c r="BM33" s="112"/>
      <c r="BN33" s="112"/>
      <c r="BO33" s="112"/>
      <c r="BP33" s="112"/>
      <c r="BQ33" s="112"/>
      <c r="BR33" s="112"/>
      <c r="BS33" s="113"/>
      <c r="BT33" s="114"/>
      <c r="BU33" s="112"/>
      <c r="BV33" s="112"/>
      <c r="BW33" s="112"/>
      <c r="BX33" s="112"/>
      <c r="BY33" s="112"/>
      <c r="BZ33" s="112"/>
      <c r="CA33" s="112"/>
      <c r="CB33" s="112"/>
      <c r="CC33" s="112"/>
      <c r="CD33" s="114"/>
      <c r="CE33" s="112"/>
      <c r="CF33" s="112"/>
      <c r="CG33" s="112"/>
      <c r="CH33" s="112"/>
      <c r="CI33" s="112"/>
      <c r="CJ33" s="112"/>
      <c r="CK33" s="112"/>
      <c r="CL33" s="113"/>
    </row>
    <row r="34" spans="1:90" ht="12" thickBot="1" x14ac:dyDescent="0.25">
      <c r="A34" s="3" t="s">
        <v>116</v>
      </c>
      <c r="B34" s="20"/>
      <c r="C34" s="18"/>
      <c r="D34" s="18"/>
      <c r="E34" s="18"/>
      <c r="F34" s="18"/>
      <c r="G34" s="18"/>
      <c r="H34" s="18"/>
      <c r="I34" s="18"/>
      <c r="J34" s="18"/>
      <c r="K34" s="19"/>
      <c r="L34" s="20"/>
      <c r="M34" s="18"/>
      <c r="N34" s="18"/>
      <c r="O34" s="18"/>
      <c r="P34" s="18"/>
      <c r="Q34" s="18"/>
      <c r="R34" s="18"/>
      <c r="S34" s="18"/>
      <c r="T34" s="18"/>
      <c r="U34" s="19"/>
      <c r="V34" s="20"/>
      <c r="W34" s="18"/>
      <c r="X34" s="18"/>
      <c r="Y34" s="18"/>
      <c r="Z34" s="18"/>
      <c r="AA34" s="18"/>
      <c r="AB34" s="18"/>
      <c r="AC34" s="18"/>
      <c r="AD34" s="18"/>
      <c r="AE34" s="18"/>
      <c r="AF34" s="20"/>
      <c r="AG34" s="18"/>
      <c r="AH34" s="18"/>
      <c r="AI34" s="18"/>
      <c r="AJ34" s="18"/>
      <c r="AK34" s="18"/>
      <c r="AL34" s="18"/>
      <c r="AM34" s="18"/>
      <c r="AN34" s="18"/>
      <c r="AO34" s="19"/>
      <c r="AP34" s="18"/>
      <c r="AQ34" s="18"/>
      <c r="AR34" s="18"/>
      <c r="AS34" s="18"/>
      <c r="AT34" s="18"/>
      <c r="AU34" s="18"/>
      <c r="AV34" s="18"/>
      <c r="AW34" s="18"/>
      <c r="AX34" s="18"/>
      <c r="AY34" s="19"/>
      <c r="AZ34" s="20"/>
      <c r="BA34" s="18"/>
      <c r="BB34" s="18"/>
      <c r="BC34" s="18"/>
      <c r="BD34" s="18"/>
      <c r="BE34" s="18"/>
      <c r="BF34" s="18"/>
      <c r="BG34" s="18"/>
      <c r="BH34" s="18"/>
      <c r="BI34" s="19"/>
      <c r="BJ34" s="20"/>
      <c r="BK34" s="18"/>
      <c r="BL34" s="18"/>
      <c r="BM34" s="18"/>
      <c r="BN34" s="18"/>
      <c r="BO34" s="18"/>
      <c r="BP34" s="18"/>
      <c r="BQ34" s="18"/>
      <c r="BR34" s="18"/>
      <c r="BS34" s="19"/>
      <c r="BT34" s="20"/>
      <c r="BU34" s="18"/>
      <c r="BV34" s="18"/>
      <c r="BW34" s="18"/>
      <c r="BX34" s="18"/>
      <c r="BY34" s="18"/>
      <c r="BZ34" s="18"/>
      <c r="CA34" s="18"/>
      <c r="CB34" s="18"/>
      <c r="CC34" s="18"/>
      <c r="CD34" s="20"/>
      <c r="CE34" s="18"/>
      <c r="CF34" s="18"/>
      <c r="CG34" s="18"/>
      <c r="CH34" s="18"/>
      <c r="CI34" s="18"/>
      <c r="CJ34" s="18"/>
      <c r="CK34" s="18"/>
      <c r="CL34" s="19"/>
    </row>
    <row r="36" spans="1:90" ht="16.5" x14ac:dyDescent="0.2">
      <c r="A36" s="1" t="s">
        <v>24</v>
      </c>
      <c r="B36" s="11">
        <v>0</v>
      </c>
      <c r="C36" s="11">
        <v>10</v>
      </c>
      <c r="D36" s="11">
        <v>20</v>
      </c>
      <c r="E36" s="11">
        <v>30</v>
      </c>
      <c r="F36" s="11">
        <v>40</v>
      </c>
      <c r="G36" s="11">
        <v>50</v>
      </c>
      <c r="H36" s="11">
        <v>60</v>
      </c>
      <c r="I36" s="11">
        <v>70</v>
      </c>
      <c r="J36" s="11">
        <v>80</v>
      </c>
      <c r="K36" s="11">
        <v>90</v>
      </c>
      <c r="L36" s="11">
        <v>100</v>
      </c>
      <c r="M36" s="11">
        <v>110</v>
      </c>
      <c r="N36" s="11">
        <v>120</v>
      </c>
      <c r="O36" s="11">
        <v>130</v>
      </c>
      <c r="P36" s="11">
        <v>140</v>
      </c>
      <c r="Q36" s="11">
        <v>150</v>
      </c>
      <c r="R36" s="11">
        <v>160</v>
      </c>
      <c r="S36" s="11">
        <v>170</v>
      </c>
      <c r="T36" s="11">
        <v>180</v>
      </c>
      <c r="U36" s="11">
        <v>190</v>
      </c>
      <c r="V36" s="11">
        <v>200</v>
      </c>
      <c r="W36" s="11">
        <v>210</v>
      </c>
      <c r="X36" s="11">
        <v>220</v>
      </c>
      <c r="Y36" s="11">
        <v>230</v>
      </c>
      <c r="Z36" s="11">
        <v>240</v>
      </c>
      <c r="AA36" s="11">
        <v>250</v>
      </c>
      <c r="AB36" s="11">
        <v>260</v>
      </c>
      <c r="AC36" s="11">
        <v>270</v>
      </c>
      <c r="AD36" s="11">
        <v>280</v>
      </c>
      <c r="AE36" s="11">
        <v>290</v>
      </c>
      <c r="AF36" s="11">
        <v>300</v>
      </c>
      <c r="AG36" s="11">
        <v>310</v>
      </c>
      <c r="AH36" s="11">
        <v>320</v>
      </c>
      <c r="AI36" s="11">
        <v>330</v>
      </c>
      <c r="AJ36" s="11">
        <v>340</v>
      </c>
      <c r="AK36" s="11">
        <v>350</v>
      </c>
      <c r="AL36" s="11">
        <v>360</v>
      </c>
      <c r="AM36" s="11">
        <v>370</v>
      </c>
      <c r="AN36" s="11">
        <v>380</v>
      </c>
      <c r="AO36" s="11">
        <v>390</v>
      </c>
      <c r="AP36" s="11">
        <v>400</v>
      </c>
      <c r="AQ36" s="11">
        <v>410</v>
      </c>
      <c r="AR36" s="11">
        <v>420</v>
      </c>
      <c r="AS36" s="11">
        <v>430</v>
      </c>
      <c r="AT36" s="11">
        <v>440</v>
      </c>
      <c r="AU36" s="11">
        <v>450</v>
      </c>
      <c r="AV36" s="11">
        <v>460</v>
      </c>
      <c r="AW36" s="11">
        <v>470</v>
      </c>
      <c r="AX36" s="11">
        <v>480</v>
      </c>
      <c r="AY36" s="11">
        <v>490</v>
      </c>
      <c r="AZ36" s="11">
        <v>500</v>
      </c>
      <c r="BA36" s="11">
        <v>510</v>
      </c>
      <c r="BB36" s="11">
        <v>520</v>
      </c>
      <c r="BC36" s="11">
        <v>530</v>
      </c>
      <c r="BD36" s="11">
        <v>540</v>
      </c>
      <c r="BE36" s="11">
        <v>550</v>
      </c>
      <c r="BF36" s="11">
        <v>560</v>
      </c>
      <c r="BG36" s="11">
        <v>570</v>
      </c>
      <c r="BH36" s="11">
        <v>580</v>
      </c>
      <c r="BI36" s="11">
        <v>590</v>
      </c>
      <c r="BJ36" s="11">
        <v>600</v>
      </c>
      <c r="BK36" s="11">
        <v>610</v>
      </c>
      <c r="BL36" s="11">
        <v>620</v>
      </c>
      <c r="BM36" s="11">
        <v>630</v>
      </c>
      <c r="BN36" s="11">
        <v>640</v>
      </c>
      <c r="BO36" s="11">
        <v>650</v>
      </c>
      <c r="BP36" s="11">
        <v>660</v>
      </c>
      <c r="BQ36" s="11">
        <v>670</v>
      </c>
      <c r="BR36" s="11">
        <v>680</v>
      </c>
      <c r="BS36" s="11">
        <v>690</v>
      </c>
      <c r="BT36" s="11">
        <v>700</v>
      </c>
      <c r="BU36" s="11">
        <v>710</v>
      </c>
      <c r="BV36" s="11">
        <v>720</v>
      </c>
      <c r="BW36" s="11">
        <v>730</v>
      </c>
      <c r="BX36" s="11">
        <v>740</v>
      </c>
      <c r="BY36" s="11">
        <v>750</v>
      </c>
      <c r="BZ36" s="11">
        <v>760</v>
      </c>
      <c r="CA36" s="11">
        <v>770</v>
      </c>
      <c r="CB36" s="11">
        <v>780</v>
      </c>
      <c r="CC36" s="11">
        <v>790</v>
      </c>
      <c r="CD36" s="11">
        <v>800</v>
      </c>
      <c r="CE36" s="11">
        <v>810</v>
      </c>
      <c r="CF36" s="11">
        <v>820</v>
      </c>
      <c r="CG36" s="11">
        <v>830</v>
      </c>
      <c r="CH36" s="11">
        <v>840</v>
      </c>
      <c r="CI36" s="11">
        <v>850</v>
      </c>
      <c r="CJ36" s="11">
        <v>860</v>
      </c>
      <c r="CK36" s="11">
        <v>870</v>
      </c>
      <c r="CL36" s="11">
        <v>880</v>
      </c>
    </row>
    <row r="37" spans="1:90" ht="20.25" x14ac:dyDescent="0.2">
      <c r="A37" s="1" t="s">
        <v>57</v>
      </c>
      <c r="B37" s="11">
        <f>B36+5328</f>
        <v>5328</v>
      </c>
      <c r="C37" s="11">
        <f t="shared" ref="C37:BN37" si="2">C36+5328</f>
        <v>5338</v>
      </c>
      <c r="D37" s="11">
        <f t="shared" si="2"/>
        <v>5348</v>
      </c>
      <c r="E37" s="11">
        <f t="shared" si="2"/>
        <v>5358</v>
      </c>
      <c r="F37" s="11">
        <f t="shared" si="2"/>
        <v>5368</v>
      </c>
      <c r="G37" s="11">
        <f t="shared" si="2"/>
        <v>5378</v>
      </c>
      <c r="H37" s="11">
        <f t="shared" si="2"/>
        <v>5388</v>
      </c>
      <c r="I37" s="11">
        <f t="shared" si="2"/>
        <v>5398</v>
      </c>
      <c r="J37" s="11">
        <f t="shared" si="2"/>
        <v>5408</v>
      </c>
      <c r="K37" s="11">
        <f t="shared" si="2"/>
        <v>5418</v>
      </c>
      <c r="L37" s="11">
        <f t="shared" si="2"/>
        <v>5428</v>
      </c>
      <c r="M37" s="11">
        <f t="shared" si="2"/>
        <v>5438</v>
      </c>
      <c r="N37" s="11">
        <f t="shared" si="2"/>
        <v>5448</v>
      </c>
      <c r="O37" s="11">
        <f t="shared" si="2"/>
        <v>5458</v>
      </c>
      <c r="P37" s="11">
        <f t="shared" si="2"/>
        <v>5468</v>
      </c>
      <c r="Q37" s="11">
        <f t="shared" si="2"/>
        <v>5478</v>
      </c>
      <c r="R37" s="11">
        <f t="shared" si="2"/>
        <v>5488</v>
      </c>
      <c r="S37" s="11">
        <f t="shared" si="2"/>
        <v>5498</v>
      </c>
      <c r="T37" s="11">
        <f t="shared" si="2"/>
        <v>5508</v>
      </c>
      <c r="U37" s="11">
        <f t="shared" si="2"/>
        <v>5518</v>
      </c>
      <c r="V37" s="11">
        <f t="shared" si="2"/>
        <v>5528</v>
      </c>
      <c r="W37" s="11">
        <f t="shared" si="2"/>
        <v>5538</v>
      </c>
      <c r="X37" s="11">
        <f t="shared" si="2"/>
        <v>5548</v>
      </c>
      <c r="Y37" s="11">
        <f t="shared" si="2"/>
        <v>5558</v>
      </c>
      <c r="Z37" s="11">
        <f t="shared" si="2"/>
        <v>5568</v>
      </c>
      <c r="AA37" s="11">
        <f t="shared" si="2"/>
        <v>5578</v>
      </c>
      <c r="AB37" s="11">
        <f t="shared" si="2"/>
        <v>5588</v>
      </c>
      <c r="AC37" s="11">
        <f t="shared" si="2"/>
        <v>5598</v>
      </c>
      <c r="AD37" s="11">
        <f t="shared" si="2"/>
        <v>5608</v>
      </c>
      <c r="AE37" s="11">
        <f t="shared" si="2"/>
        <v>5618</v>
      </c>
      <c r="AF37" s="11">
        <f t="shared" si="2"/>
        <v>5628</v>
      </c>
      <c r="AG37" s="11">
        <f t="shared" si="2"/>
        <v>5638</v>
      </c>
      <c r="AH37" s="11">
        <f t="shared" si="2"/>
        <v>5648</v>
      </c>
      <c r="AI37" s="11">
        <f t="shared" si="2"/>
        <v>5658</v>
      </c>
      <c r="AJ37" s="11">
        <f t="shared" si="2"/>
        <v>5668</v>
      </c>
      <c r="AK37" s="11">
        <f t="shared" si="2"/>
        <v>5678</v>
      </c>
      <c r="AL37" s="11">
        <f t="shared" si="2"/>
        <v>5688</v>
      </c>
      <c r="AM37" s="11">
        <f t="shared" si="2"/>
        <v>5698</v>
      </c>
      <c r="AN37" s="11">
        <f t="shared" si="2"/>
        <v>5708</v>
      </c>
      <c r="AO37" s="11">
        <f t="shared" si="2"/>
        <v>5718</v>
      </c>
      <c r="AP37" s="11">
        <f t="shared" si="2"/>
        <v>5728</v>
      </c>
      <c r="AQ37" s="11">
        <f t="shared" si="2"/>
        <v>5738</v>
      </c>
      <c r="AR37" s="11">
        <f t="shared" si="2"/>
        <v>5748</v>
      </c>
      <c r="AS37" s="11">
        <f t="shared" si="2"/>
        <v>5758</v>
      </c>
      <c r="AT37" s="11">
        <f t="shared" si="2"/>
        <v>5768</v>
      </c>
      <c r="AU37" s="11">
        <f t="shared" si="2"/>
        <v>5778</v>
      </c>
      <c r="AV37" s="11">
        <f t="shared" si="2"/>
        <v>5788</v>
      </c>
      <c r="AW37" s="11">
        <f t="shared" si="2"/>
        <v>5798</v>
      </c>
      <c r="AX37" s="11">
        <f t="shared" si="2"/>
        <v>5808</v>
      </c>
      <c r="AY37" s="11">
        <f t="shared" si="2"/>
        <v>5818</v>
      </c>
      <c r="AZ37" s="11">
        <f t="shared" si="2"/>
        <v>5828</v>
      </c>
      <c r="BA37" s="11">
        <f t="shared" si="2"/>
        <v>5838</v>
      </c>
      <c r="BB37" s="11">
        <f t="shared" si="2"/>
        <v>5848</v>
      </c>
      <c r="BC37" s="11">
        <f t="shared" si="2"/>
        <v>5858</v>
      </c>
      <c r="BD37" s="11">
        <f t="shared" si="2"/>
        <v>5868</v>
      </c>
      <c r="BE37" s="11">
        <f t="shared" si="2"/>
        <v>5878</v>
      </c>
      <c r="BF37" s="11">
        <f t="shared" si="2"/>
        <v>5888</v>
      </c>
      <c r="BG37" s="11">
        <f t="shared" si="2"/>
        <v>5898</v>
      </c>
      <c r="BH37" s="11">
        <f t="shared" si="2"/>
        <v>5908</v>
      </c>
      <c r="BI37" s="11">
        <f t="shared" si="2"/>
        <v>5918</v>
      </c>
      <c r="BJ37" s="11">
        <f t="shared" si="2"/>
        <v>5928</v>
      </c>
      <c r="BK37" s="11">
        <f t="shared" si="2"/>
        <v>5938</v>
      </c>
      <c r="BL37" s="11">
        <f t="shared" si="2"/>
        <v>5948</v>
      </c>
      <c r="BM37" s="11">
        <f t="shared" si="2"/>
        <v>5958</v>
      </c>
      <c r="BN37" s="11">
        <f t="shared" si="2"/>
        <v>5968</v>
      </c>
      <c r="BO37" s="11">
        <f t="shared" ref="BO37:CL37" si="3">BO36+5328</f>
        <v>5978</v>
      </c>
      <c r="BP37" s="11">
        <f t="shared" si="3"/>
        <v>5988</v>
      </c>
      <c r="BQ37" s="11">
        <f t="shared" si="3"/>
        <v>5998</v>
      </c>
      <c r="BR37" s="11">
        <f t="shared" si="3"/>
        <v>6008</v>
      </c>
      <c r="BS37" s="11">
        <f t="shared" si="3"/>
        <v>6018</v>
      </c>
      <c r="BT37" s="11">
        <f t="shared" si="3"/>
        <v>6028</v>
      </c>
      <c r="BU37" s="11">
        <f t="shared" si="3"/>
        <v>6038</v>
      </c>
      <c r="BV37" s="11">
        <f t="shared" si="3"/>
        <v>6048</v>
      </c>
      <c r="BW37" s="11">
        <f t="shared" si="3"/>
        <v>6058</v>
      </c>
      <c r="BX37" s="11">
        <f t="shared" si="3"/>
        <v>6068</v>
      </c>
      <c r="BY37" s="11">
        <f t="shared" si="3"/>
        <v>6078</v>
      </c>
      <c r="BZ37" s="11">
        <f t="shared" si="3"/>
        <v>6088</v>
      </c>
      <c r="CA37" s="11">
        <f t="shared" si="3"/>
        <v>6098</v>
      </c>
      <c r="CB37" s="11">
        <f t="shared" si="3"/>
        <v>6108</v>
      </c>
      <c r="CC37" s="11">
        <f t="shared" si="3"/>
        <v>6118</v>
      </c>
      <c r="CD37" s="11">
        <f t="shared" si="3"/>
        <v>6128</v>
      </c>
      <c r="CE37" s="11">
        <f t="shared" si="3"/>
        <v>6138</v>
      </c>
      <c r="CF37" s="11">
        <f t="shared" si="3"/>
        <v>6148</v>
      </c>
      <c r="CG37" s="11">
        <f t="shared" si="3"/>
        <v>6158</v>
      </c>
      <c r="CH37" s="11">
        <f t="shared" si="3"/>
        <v>6168</v>
      </c>
      <c r="CI37" s="11">
        <f t="shared" si="3"/>
        <v>6178</v>
      </c>
      <c r="CJ37" s="11">
        <f t="shared" si="3"/>
        <v>6188</v>
      </c>
      <c r="CK37" s="11">
        <f t="shared" si="3"/>
        <v>6198</v>
      </c>
      <c r="CL37" s="11">
        <f t="shared" si="3"/>
        <v>6208</v>
      </c>
    </row>
    <row r="38" spans="1:90" ht="20.25" x14ac:dyDescent="0.2">
      <c r="A38" s="1" t="s">
        <v>25</v>
      </c>
      <c r="B38" s="11">
        <f>'WA4'!$AY$37-B37</f>
        <v>4930</v>
      </c>
      <c r="C38" s="11">
        <f>'WA4'!$AY$37-C37</f>
        <v>4920</v>
      </c>
      <c r="D38" s="11">
        <f>'WA4'!$AY$37-D37</f>
        <v>4910</v>
      </c>
      <c r="E38" s="11">
        <f>'WA4'!$AY$37-E37</f>
        <v>4900</v>
      </c>
      <c r="F38" s="11">
        <f>'WA4'!$AY$37-F37</f>
        <v>4890</v>
      </c>
      <c r="G38" s="11">
        <f>'WA4'!$AY$37-G37</f>
        <v>4880</v>
      </c>
      <c r="H38" s="11">
        <f>'WA4'!$AY$37-H37</f>
        <v>4870</v>
      </c>
      <c r="I38" s="11">
        <f>'WA4'!$AY$37-I37</f>
        <v>4860</v>
      </c>
      <c r="J38" s="11">
        <f>'WA4'!$AY$37-J37</f>
        <v>4850</v>
      </c>
      <c r="K38" s="11">
        <f>'WA4'!$AY$37-K37</f>
        <v>4840</v>
      </c>
      <c r="L38" s="11">
        <f>'WA4'!$AY$37-L37</f>
        <v>4830</v>
      </c>
      <c r="M38" s="11">
        <f>'WA4'!$AY$37-M37</f>
        <v>4820</v>
      </c>
      <c r="N38" s="11">
        <f>'WA4'!$AY$37-N37</f>
        <v>4810</v>
      </c>
      <c r="O38" s="11">
        <f>'WA4'!$AY$37-O37</f>
        <v>4800</v>
      </c>
      <c r="P38" s="11">
        <f>'WA4'!$AY$37-P37</f>
        <v>4790</v>
      </c>
      <c r="Q38" s="11">
        <f>'WA4'!$AY$37-Q37</f>
        <v>4780</v>
      </c>
      <c r="R38" s="11">
        <f>'WA4'!$AY$37-R37</f>
        <v>4770</v>
      </c>
      <c r="S38" s="11">
        <f>'WA4'!$AY$37-S37</f>
        <v>4760</v>
      </c>
      <c r="T38" s="11">
        <f>'WA4'!$AY$37-T37</f>
        <v>4750</v>
      </c>
      <c r="U38" s="11">
        <f>'WA4'!$AY$37-U37</f>
        <v>4740</v>
      </c>
      <c r="V38" s="11">
        <f>'WA4'!$AY$37-V37</f>
        <v>4730</v>
      </c>
      <c r="W38" s="11">
        <f>'WA4'!$AY$37-W37</f>
        <v>4720</v>
      </c>
      <c r="X38" s="11">
        <f>'WA4'!$AY$37-X37</f>
        <v>4710</v>
      </c>
      <c r="Y38" s="11">
        <f>'WA4'!$AY$37-Y37</f>
        <v>4700</v>
      </c>
      <c r="Z38" s="11">
        <f>'WA4'!$AY$37-Z37</f>
        <v>4690</v>
      </c>
      <c r="AA38" s="11">
        <f>'WA4'!$AY$37-AA37</f>
        <v>4680</v>
      </c>
      <c r="AB38" s="11">
        <f>'WA4'!$AY$37-AB37</f>
        <v>4670</v>
      </c>
      <c r="AC38" s="11">
        <f>'WA4'!$AY$37-AC37</f>
        <v>4660</v>
      </c>
      <c r="AD38" s="11">
        <f>'WA4'!$AY$37-AD37</f>
        <v>4650</v>
      </c>
      <c r="AE38" s="11">
        <f>'WA4'!$AY$37-AE37</f>
        <v>4640</v>
      </c>
      <c r="AF38" s="11">
        <f>'WA4'!$AY$37-AF37</f>
        <v>4630</v>
      </c>
      <c r="AG38" s="11">
        <f>'WA4'!$AY$37-AG37</f>
        <v>4620</v>
      </c>
      <c r="AH38" s="11">
        <f>'WA4'!$AY$37-AH37</f>
        <v>4610</v>
      </c>
      <c r="AI38" s="11">
        <f>'WA4'!$AY$37-AI37</f>
        <v>4600</v>
      </c>
      <c r="AJ38" s="11">
        <f>'WA4'!$AY$37-AJ37</f>
        <v>4590</v>
      </c>
      <c r="AK38" s="11">
        <f>'WA4'!$AY$37-AK37</f>
        <v>4580</v>
      </c>
      <c r="AL38" s="11">
        <f>'WA4'!$AY$37-AL37</f>
        <v>4570</v>
      </c>
      <c r="AM38" s="11">
        <f>'WA4'!$AY$37-AM37</f>
        <v>4560</v>
      </c>
      <c r="AN38" s="11">
        <f>'WA4'!$AY$37-AN37</f>
        <v>4550</v>
      </c>
      <c r="AO38" s="11">
        <f>'WA4'!$AY$37-AO37</f>
        <v>4540</v>
      </c>
      <c r="AP38" s="11">
        <f>'WA4'!$AY$37-AP37</f>
        <v>4530</v>
      </c>
      <c r="AQ38" s="11">
        <f>'WA4'!$AY$37-AQ37</f>
        <v>4520</v>
      </c>
      <c r="AR38" s="11">
        <f>'WA4'!$AY$37-AR37</f>
        <v>4510</v>
      </c>
      <c r="AS38" s="11">
        <f>'WA4'!$AY$37-AS37</f>
        <v>4500</v>
      </c>
      <c r="AT38" s="11">
        <f>'WA4'!$AY$37-AT37</f>
        <v>4490</v>
      </c>
      <c r="AU38" s="11">
        <f>'WA4'!$AY$37-AU37</f>
        <v>4480</v>
      </c>
      <c r="AV38" s="11">
        <f>'WA4'!$AY$37-AV37</f>
        <v>4470</v>
      </c>
      <c r="AW38" s="11">
        <f>'WA4'!$AY$37-AW37</f>
        <v>4460</v>
      </c>
      <c r="AX38" s="11">
        <f>'WA4'!$AY$37-AX37</f>
        <v>4450</v>
      </c>
      <c r="AY38" s="11">
        <f>'WA4'!$AY$37-AY37</f>
        <v>4440</v>
      </c>
      <c r="AZ38" s="11">
        <f>'WA4'!$AY$37-AZ37</f>
        <v>4430</v>
      </c>
      <c r="BA38" s="11">
        <f>'WA4'!$AY$37-BA37</f>
        <v>4420</v>
      </c>
      <c r="BB38" s="11">
        <f>'WA4'!$AY$37-BB37</f>
        <v>4410</v>
      </c>
      <c r="BC38" s="11">
        <f>'WA4'!$AY$37-BC37</f>
        <v>4400</v>
      </c>
      <c r="BD38" s="11">
        <f>'WA4'!$AY$37-BD37</f>
        <v>4390</v>
      </c>
      <c r="BE38" s="11">
        <f>'WA4'!$AY$37-BE37</f>
        <v>4380</v>
      </c>
      <c r="BF38" s="11">
        <f>'WA4'!$AY$37-BF37</f>
        <v>4370</v>
      </c>
      <c r="BG38" s="11">
        <f>'WA4'!$AY$37-BG37</f>
        <v>4360</v>
      </c>
      <c r="BH38" s="11">
        <f>'WA4'!$AY$37-BH37</f>
        <v>4350</v>
      </c>
      <c r="BI38" s="11">
        <f>'WA4'!$AY$37-BI37</f>
        <v>4340</v>
      </c>
      <c r="BJ38" s="11">
        <f>'WA4'!$AY$37-BJ37</f>
        <v>4330</v>
      </c>
      <c r="BK38" s="11">
        <f>'WA4'!$AY$37-BK37</f>
        <v>4320</v>
      </c>
      <c r="BL38" s="11">
        <f>'WA4'!$AY$37-BL37</f>
        <v>4310</v>
      </c>
      <c r="BM38" s="11">
        <f>'WA4'!$AY$37-BM37</f>
        <v>4300</v>
      </c>
      <c r="BN38" s="11">
        <f>'WA4'!$AY$37-BN37</f>
        <v>4290</v>
      </c>
      <c r="BO38" s="11">
        <f>'WA4'!$AY$37-BO37</f>
        <v>4280</v>
      </c>
      <c r="BP38" s="11">
        <f>'WA4'!$AY$37-BP37</f>
        <v>4270</v>
      </c>
      <c r="BQ38" s="11">
        <f>'WA4'!$AY$37-BQ37</f>
        <v>4260</v>
      </c>
      <c r="BR38" s="11">
        <f>'WA4'!$AY$37-BR37</f>
        <v>4250</v>
      </c>
      <c r="BS38" s="11">
        <f>'WA4'!$AY$37-BS37</f>
        <v>4240</v>
      </c>
      <c r="BT38" s="11">
        <f>'WA4'!$AY$37-BT37</f>
        <v>4230</v>
      </c>
      <c r="BU38" s="11">
        <f>'WA4'!$AY$37-BU37</f>
        <v>4220</v>
      </c>
      <c r="BV38" s="11">
        <f>'WA4'!$AY$37-BV37</f>
        <v>4210</v>
      </c>
      <c r="BW38" s="11">
        <f>'WA4'!$AY$37-BW37</f>
        <v>4200</v>
      </c>
      <c r="BX38" s="11">
        <f>'WA4'!$AY$37-BX37</f>
        <v>4190</v>
      </c>
      <c r="BY38" s="11">
        <f>'WA4'!$AY$37-BY37</f>
        <v>4180</v>
      </c>
      <c r="BZ38" s="11">
        <f>'WA4'!$AY$37-BZ37</f>
        <v>4170</v>
      </c>
      <c r="CA38" s="11">
        <f>'WA4'!$AY$37-CA37</f>
        <v>4160</v>
      </c>
      <c r="CB38" s="11">
        <f>'WA4'!$AY$37-CB37</f>
        <v>4150</v>
      </c>
      <c r="CC38" s="11">
        <f>'WA4'!$AY$37-CC37</f>
        <v>4140</v>
      </c>
      <c r="CD38" s="11">
        <f>'WA4'!$AY$37-CD37</f>
        <v>4130</v>
      </c>
      <c r="CE38" s="11">
        <f>'WA4'!$AY$37-CE37</f>
        <v>4120</v>
      </c>
      <c r="CF38" s="11">
        <f>'WA4'!$AY$37-CF37</f>
        <v>4110</v>
      </c>
      <c r="CG38" s="11">
        <f>'WA4'!$AY$37-CG37</f>
        <v>4100</v>
      </c>
      <c r="CH38" s="11">
        <f>'WA4'!$AY$37-CH37</f>
        <v>4090</v>
      </c>
      <c r="CI38" s="11">
        <f>'WA4'!$AY$37-CI37</f>
        <v>4080</v>
      </c>
      <c r="CJ38" s="11">
        <f>'WA4'!$AY$37-CJ37</f>
        <v>4070</v>
      </c>
      <c r="CK38" s="11">
        <f>'WA4'!$AY$37-CK37</f>
        <v>4060</v>
      </c>
      <c r="CL38" s="11">
        <f>'WA4'!$AY$37-CL37</f>
        <v>4050</v>
      </c>
    </row>
    <row r="39" spans="1:90" x14ac:dyDescent="0.2">
      <c r="B39" s="133" t="s">
        <v>129</v>
      </c>
      <c r="C39" s="5"/>
      <c r="D39" s="5"/>
      <c r="E39" s="5"/>
      <c r="F39" s="5"/>
      <c r="G39" s="5"/>
      <c r="AG39" s="5"/>
      <c r="AH39" s="5"/>
      <c r="AI39" s="5"/>
      <c r="AJ39" s="5"/>
      <c r="AK39" s="5"/>
      <c r="AL39" s="5"/>
      <c r="AM39" s="5"/>
      <c r="AN39" s="5"/>
      <c r="AO39" s="5"/>
      <c r="AP39" s="5"/>
      <c r="AQ39" s="5"/>
      <c r="AR39" s="5"/>
      <c r="AS39" s="5"/>
      <c r="AT39" s="5"/>
      <c r="AU39" s="5"/>
      <c r="AV39" s="5"/>
      <c r="AW39" s="5"/>
      <c r="AX39" s="5"/>
      <c r="AY39" s="5"/>
      <c r="BC39" s="28"/>
    </row>
    <row r="40" spans="1:90" x14ac:dyDescent="0.2">
      <c r="B40" s="5"/>
      <c r="C40" s="5"/>
      <c r="D40" s="5"/>
      <c r="E40" s="5"/>
      <c r="F40" s="5"/>
      <c r="G40" s="5"/>
      <c r="AG40" s="5"/>
      <c r="AH40" s="5"/>
      <c r="AI40" s="5"/>
      <c r="AJ40" s="5"/>
      <c r="AK40" s="5"/>
      <c r="AL40" s="5"/>
      <c r="AM40" s="5"/>
      <c r="AN40" s="5"/>
      <c r="AO40" s="5"/>
      <c r="AP40" s="5"/>
      <c r="AQ40" s="5"/>
      <c r="AR40" s="5"/>
      <c r="AS40" s="5"/>
      <c r="AT40" s="5"/>
      <c r="AU40" s="5"/>
      <c r="AV40" s="5"/>
      <c r="AW40" s="5"/>
      <c r="AX40" s="5"/>
      <c r="AY40" s="5"/>
      <c r="BD40" s="28"/>
    </row>
    <row r="41" spans="1:90" s="175" customFormat="1" x14ac:dyDescent="0.2">
      <c r="A41" s="178" t="s">
        <v>6</v>
      </c>
      <c r="B41" s="180"/>
      <c r="C41" s="180"/>
      <c r="D41" s="180"/>
      <c r="E41" s="180"/>
      <c r="F41" s="180"/>
      <c r="G41" s="180"/>
      <c r="I41" s="175" t="s">
        <v>2464</v>
      </c>
      <c r="AG41" s="180"/>
      <c r="AH41" s="180"/>
      <c r="AI41" s="180"/>
      <c r="AJ41" s="180"/>
      <c r="AK41" s="180"/>
      <c r="AL41" s="180"/>
      <c r="AM41" s="180"/>
      <c r="AN41" s="180"/>
      <c r="AO41" s="180"/>
      <c r="AP41" s="180"/>
      <c r="AQ41" s="180"/>
      <c r="AR41" s="180"/>
      <c r="AS41" s="180"/>
      <c r="AT41" s="180"/>
      <c r="AU41" s="180"/>
      <c r="AV41" s="180"/>
      <c r="AW41" s="180"/>
      <c r="AX41" s="180"/>
      <c r="AY41" s="180"/>
    </row>
    <row r="42" spans="1:90" s="176" customFormat="1" x14ac:dyDescent="0.2">
      <c r="A42" s="173"/>
      <c r="B42" s="181"/>
      <c r="C42" s="181"/>
      <c r="D42" s="181"/>
      <c r="E42" s="181"/>
      <c r="F42" s="181"/>
      <c r="G42" s="181"/>
      <c r="K42" s="176" t="s">
        <v>2465</v>
      </c>
      <c r="AG42" s="181"/>
      <c r="AH42" s="181"/>
      <c r="AI42" s="181"/>
      <c r="AJ42" s="181"/>
      <c r="AK42" s="181"/>
      <c r="AL42" s="181"/>
      <c r="AM42" s="181"/>
      <c r="AN42" s="181"/>
      <c r="AO42" s="181"/>
      <c r="AP42" s="181"/>
      <c r="AQ42" s="181"/>
      <c r="AR42" s="181"/>
      <c r="AS42" s="181"/>
      <c r="AT42" s="181"/>
      <c r="AU42" s="181"/>
      <c r="AV42" s="181"/>
      <c r="AW42" s="181"/>
      <c r="AX42" s="181"/>
      <c r="AY42" s="181"/>
    </row>
    <row r="43" spans="1:90" s="176" customFormat="1" x14ac:dyDescent="0.2">
      <c r="A43" s="173"/>
      <c r="P43" s="176" t="s">
        <v>2463</v>
      </c>
    </row>
    <row r="44" spans="1:90" s="176" customFormat="1" x14ac:dyDescent="0.2">
      <c r="A44" s="173"/>
      <c r="AZ44" s="176" t="s">
        <v>2462</v>
      </c>
    </row>
    <row r="45" spans="1:90" s="176" customFormat="1" x14ac:dyDescent="0.2">
      <c r="A45" s="173"/>
    </row>
    <row r="46" spans="1:90" s="176" customFormat="1" x14ac:dyDescent="0.2">
      <c r="A46" s="173"/>
    </row>
    <row r="47" spans="1:90" s="176" customFormat="1" x14ac:dyDescent="0.2">
      <c r="A47" s="173"/>
    </row>
    <row r="48" spans="1:90" s="177" customFormat="1" x14ac:dyDescent="0.2">
      <c r="A48" s="173"/>
    </row>
    <row r="49" spans="1:87" s="141" customFormat="1" x14ac:dyDescent="0.2">
      <c r="A49" s="156" t="s">
        <v>879</v>
      </c>
    </row>
    <row r="50" spans="1:87" x14ac:dyDescent="0.2">
      <c r="A50" s="3" t="s">
        <v>899</v>
      </c>
    </row>
    <row r="51" spans="1:87" x14ac:dyDescent="0.2">
      <c r="A51" s="3"/>
      <c r="CI51" s="1" t="s">
        <v>2545</v>
      </c>
    </row>
    <row r="52" spans="1:87" x14ac:dyDescent="0.2">
      <c r="A52" s="3"/>
      <c r="CI52" s="1" t="s">
        <v>2540</v>
      </c>
    </row>
    <row r="53" spans="1:87" x14ac:dyDescent="0.2">
      <c r="A53" s="3"/>
      <c r="CI53" s="1" t="s">
        <v>1090</v>
      </c>
    </row>
    <row r="54" spans="1:87" x14ac:dyDescent="0.2">
      <c r="A54" s="3"/>
      <c r="CI54" s="1" t="s">
        <v>1091</v>
      </c>
    </row>
    <row r="55" spans="1:87" x14ac:dyDescent="0.2">
      <c r="A55" s="3"/>
      <c r="CI55" s="1" t="s">
        <v>1384</v>
      </c>
    </row>
    <row r="56" spans="1:87" x14ac:dyDescent="0.2">
      <c r="A56" s="3"/>
      <c r="CI56" s="1" t="s">
        <v>1437</v>
      </c>
    </row>
    <row r="57" spans="1:87" x14ac:dyDescent="0.2">
      <c r="A57" s="3"/>
      <c r="CI57" s="1" t="s">
        <v>3254</v>
      </c>
    </row>
    <row r="58" spans="1:87" x14ac:dyDescent="0.2">
      <c r="A58" s="3"/>
      <c r="CI58" s="1" t="s">
        <v>3255</v>
      </c>
    </row>
    <row r="59" spans="1:87" x14ac:dyDescent="0.2">
      <c r="A59" s="3"/>
      <c r="CI59" s="1" t="s">
        <v>1438</v>
      </c>
    </row>
    <row r="60" spans="1:87" x14ac:dyDescent="0.2">
      <c r="A60" s="3"/>
      <c r="CI60" s="1" t="s">
        <v>2524</v>
      </c>
    </row>
    <row r="61" spans="1:87" x14ac:dyDescent="0.2">
      <c r="A61" s="3"/>
      <c r="CI61" s="1" t="s">
        <v>1916</v>
      </c>
    </row>
    <row r="62" spans="1:87" x14ac:dyDescent="0.2">
      <c r="A62" s="3"/>
      <c r="CI62" s="1" t="s">
        <v>3106</v>
      </c>
    </row>
    <row r="63" spans="1:87" x14ac:dyDescent="0.2">
      <c r="A63" s="3"/>
      <c r="CI63" s="1" t="s">
        <v>1093</v>
      </c>
    </row>
    <row r="64" spans="1:87" x14ac:dyDescent="0.2">
      <c r="A64" s="3"/>
      <c r="CI64" s="1" t="s">
        <v>3253</v>
      </c>
    </row>
    <row r="65" spans="1:89" x14ac:dyDescent="0.2">
      <c r="A65" s="3"/>
      <c r="CI65" s="1" t="s">
        <v>1095</v>
      </c>
    </row>
    <row r="66" spans="1:89" x14ac:dyDescent="0.2">
      <c r="A66" s="3"/>
      <c r="CJ66" s="1" t="s">
        <v>2555</v>
      </c>
    </row>
    <row r="67" spans="1:89" x14ac:dyDescent="0.2">
      <c r="A67" s="3"/>
      <c r="CJ67" s="1" t="s">
        <v>2516</v>
      </c>
    </row>
    <row r="68" spans="1:89" x14ac:dyDescent="0.2">
      <c r="A68" s="3"/>
      <c r="CJ68" s="1" t="s">
        <v>2518</v>
      </c>
    </row>
    <row r="69" spans="1:89" x14ac:dyDescent="0.2">
      <c r="A69" s="3"/>
      <c r="CJ69" s="1" t="s">
        <v>2517</v>
      </c>
    </row>
    <row r="70" spans="1:89" x14ac:dyDescent="0.2">
      <c r="A70" s="3"/>
      <c r="CJ70" s="1" t="s">
        <v>2519</v>
      </c>
    </row>
    <row r="71" spans="1:89" x14ac:dyDescent="0.2">
      <c r="A71" s="3"/>
      <c r="CJ71" s="1" t="s">
        <v>2515</v>
      </c>
    </row>
    <row r="72" spans="1:89" x14ac:dyDescent="0.2">
      <c r="A72" s="3"/>
      <c r="CJ72" s="1" t="s">
        <v>2233</v>
      </c>
    </row>
    <row r="73" spans="1:89" x14ac:dyDescent="0.2">
      <c r="A73" s="3"/>
      <c r="CJ73" s="1" t="s">
        <v>2523</v>
      </c>
    </row>
    <row r="74" spans="1:89" x14ac:dyDescent="0.2">
      <c r="A74" s="3"/>
      <c r="CJ74" s="1" t="s">
        <v>2520</v>
      </c>
    </row>
    <row r="75" spans="1:89" x14ac:dyDescent="0.2">
      <c r="A75" s="3"/>
      <c r="CK75" s="1" t="s">
        <v>2521</v>
      </c>
    </row>
    <row r="76" spans="1:89" x14ac:dyDescent="0.2">
      <c r="A76" s="3"/>
      <c r="CK76" s="1" t="s">
        <v>2510</v>
      </c>
    </row>
    <row r="77" spans="1:89" x14ac:dyDescent="0.2">
      <c r="A77" s="3"/>
      <c r="CK77" s="1" t="s">
        <v>1439</v>
      </c>
    </row>
    <row r="78" spans="1:89" x14ac:dyDescent="0.2">
      <c r="A78" s="3"/>
    </row>
    <row r="79" spans="1:89" x14ac:dyDescent="0.2">
      <c r="A79" s="3"/>
    </row>
    <row r="80" spans="1:89" s="142" customFormat="1" x14ac:dyDescent="0.2">
      <c r="A80" s="155"/>
    </row>
    <row r="81" spans="1:87" x14ac:dyDescent="0.2">
      <c r="A81" s="156" t="s">
        <v>136</v>
      </c>
      <c r="B81" s="5"/>
      <c r="C81" s="5"/>
      <c r="D81" s="5"/>
      <c r="E81" s="5"/>
      <c r="F81" s="5"/>
      <c r="G81" s="5"/>
      <c r="AG81" s="5"/>
      <c r="AH81" s="5"/>
      <c r="AI81" s="5"/>
      <c r="AJ81" s="5"/>
      <c r="AK81" s="5"/>
      <c r="AL81" s="5"/>
      <c r="AM81" s="5"/>
      <c r="AN81" s="5"/>
      <c r="AO81" s="5"/>
      <c r="AP81" s="5"/>
      <c r="AQ81" s="5"/>
      <c r="AR81" s="5"/>
      <c r="AS81" s="5"/>
      <c r="AT81" s="5"/>
      <c r="AU81" s="5"/>
      <c r="AV81" s="5"/>
      <c r="AW81" s="5"/>
      <c r="AX81" s="5"/>
      <c r="AY81" s="5"/>
    </row>
    <row r="82" spans="1:87" x14ac:dyDescent="0.2">
      <c r="A82" s="3"/>
      <c r="K82" s="1" t="s">
        <v>1434</v>
      </c>
    </row>
    <row r="83" spans="1:87" x14ac:dyDescent="0.2">
      <c r="A83" s="3"/>
      <c r="K83" s="1" t="s">
        <v>2504</v>
      </c>
    </row>
    <row r="84" spans="1:87" x14ac:dyDescent="0.2">
      <c r="A84" s="3"/>
      <c r="M84" s="1" t="s">
        <v>1433</v>
      </c>
    </row>
    <row r="85" spans="1:87" x14ac:dyDescent="0.2">
      <c r="A85" s="3"/>
      <c r="P85" s="1" t="s">
        <v>1436</v>
      </c>
    </row>
    <row r="86" spans="1:87" x14ac:dyDescent="0.2">
      <c r="BV86" s="1" t="s">
        <v>3198</v>
      </c>
    </row>
    <row r="87" spans="1:87" x14ac:dyDescent="0.2">
      <c r="BX87" s="1" t="s">
        <v>3199</v>
      </c>
    </row>
    <row r="88" spans="1:87" x14ac:dyDescent="0.2">
      <c r="A88" s="3"/>
      <c r="CI88" s="1" t="s">
        <v>1094</v>
      </c>
    </row>
    <row r="89" spans="1:87" x14ac:dyDescent="0.2">
      <c r="A89" s="3"/>
      <c r="CI89" s="1" t="s">
        <v>1090</v>
      </c>
    </row>
    <row r="90" spans="1:87" x14ac:dyDescent="0.2">
      <c r="A90" s="3"/>
      <c r="CI90" s="1" t="s">
        <v>3254</v>
      </c>
    </row>
    <row r="91" spans="1:87" x14ac:dyDescent="0.2">
      <c r="A91" s="3"/>
      <c r="CI91" s="1" t="s">
        <v>1092</v>
      </c>
    </row>
    <row r="92" spans="1:87" x14ac:dyDescent="0.2">
      <c r="A92" s="3"/>
      <c r="CI92" s="1" t="s">
        <v>2524</v>
      </c>
    </row>
    <row r="93" spans="1:87" x14ac:dyDescent="0.2">
      <c r="A93" s="3"/>
      <c r="CI93" s="1" t="s">
        <v>3106</v>
      </c>
    </row>
    <row r="94" spans="1:87" x14ac:dyDescent="0.2">
      <c r="A94" s="3"/>
      <c r="CI94" s="1" t="s">
        <v>2507</v>
      </c>
    </row>
    <row r="95" spans="1:87" x14ac:dyDescent="0.2">
      <c r="A95" s="3"/>
      <c r="CI95" s="1" t="s">
        <v>3253</v>
      </c>
    </row>
    <row r="96" spans="1:87" x14ac:dyDescent="0.2">
      <c r="A96" s="3"/>
      <c r="CI96" s="1" t="s">
        <v>1095</v>
      </c>
    </row>
    <row r="97" spans="1:89" x14ac:dyDescent="0.2">
      <c r="A97" s="3"/>
      <c r="CJ97" s="1" t="s">
        <v>2518</v>
      </c>
    </row>
    <row r="98" spans="1:89" x14ac:dyDescent="0.2">
      <c r="A98" s="3"/>
      <c r="CJ98" s="1" t="s">
        <v>2517</v>
      </c>
    </row>
    <row r="99" spans="1:89" x14ac:dyDescent="0.2">
      <c r="A99" s="3"/>
      <c r="CJ99" s="1" t="s">
        <v>2519</v>
      </c>
    </row>
    <row r="100" spans="1:89" x14ac:dyDescent="0.2">
      <c r="A100" s="3"/>
      <c r="CJ100" s="1" t="s">
        <v>2515</v>
      </c>
    </row>
    <row r="101" spans="1:89" x14ac:dyDescent="0.2">
      <c r="A101" s="3"/>
      <c r="CJ101" s="1" t="s">
        <v>2523</v>
      </c>
    </row>
    <row r="102" spans="1:89" x14ac:dyDescent="0.2">
      <c r="A102" s="3"/>
      <c r="CJ102" s="1" t="s">
        <v>2520</v>
      </c>
    </row>
    <row r="103" spans="1:89" x14ac:dyDescent="0.2">
      <c r="A103" s="3"/>
      <c r="CK103" s="1" t="s">
        <v>2521</v>
      </c>
    </row>
    <row r="104" spans="1:89" x14ac:dyDescent="0.2">
      <c r="A104" s="3"/>
      <c r="CK104" s="1" t="s">
        <v>2510</v>
      </c>
    </row>
    <row r="105" spans="1:89" x14ac:dyDescent="0.2">
      <c r="A105" s="3"/>
      <c r="CK105" s="1" t="s">
        <v>1439</v>
      </c>
    </row>
    <row r="106" spans="1:89" x14ac:dyDescent="0.2">
      <c r="A106" s="3"/>
    </row>
    <row r="107" spans="1:89" x14ac:dyDescent="0.2">
      <c r="A107" s="3"/>
    </row>
    <row r="108" spans="1:89" x14ac:dyDescent="0.2">
      <c r="A108" s="3"/>
    </row>
    <row r="109" spans="1:89" x14ac:dyDescent="0.2">
      <c r="A109" s="3"/>
    </row>
    <row r="110" spans="1:89" s="142" customFormat="1" x14ac:dyDescent="0.2">
      <c r="A110" s="3"/>
    </row>
    <row r="111" spans="1:89" x14ac:dyDescent="0.2">
      <c r="A111" s="156" t="s">
        <v>0</v>
      </c>
    </row>
    <row r="112" spans="1:89" x14ac:dyDescent="0.2">
      <c r="H112" s="1" t="s">
        <v>3196</v>
      </c>
    </row>
    <row r="113" spans="1:89" x14ac:dyDescent="0.2">
      <c r="L113" s="1" t="s">
        <v>3197</v>
      </c>
    </row>
    <row r="114" spans="1:89" x14ac:dyDescent="0.2">
      <c r="BV114" s="1" t="s">
        <v>3198</v>
      </c>
    </row>
    <row r="115" spans="1:89" x14ac:dyDescent="0.2">
      <c r="BX115" s="1" t="s">
        <v>3199</v>
      </c>
    </row>
    <row r="116" spans="1:89" x14ac:dyDescent="0.2">
      <c r="BX116" s="1" t="s">
        <v>3200</v>
      </c>
    </row>
    <row r="117" spans="1:89" x14ac:dyDescent="0.2">
      <c r="CI117" s="1" t="s">
        <v>1094</v>
      </c>
    </row>
    <row r="118" spans="1:89" x14ac:dyDescent="0.2">
      <c r="A118" s="3"/>
      <c r="CI118" s="1" t="s">
        <v>1090</v>
      </c>
    </row>
    <row r="119" spans="1:89" x14ac:dyDescent="0.2">
      <c r="A119" s="3"/>
      <c r="CI119" s="1" t="s">
        <v>3106</v>
      </c>
    </row>
    <row r="120" spans="1:89" x14ac:dyDescent="0.2">
      <c r="A120" s="3"/>
      <c r="CI120" s="1" t="s">
        <v>3253</v>
      </c>
    </row>
    <row r="121" spans="1:89" x14ac:dyDescent="0.2">
      <c r="A121" s="3"/>
      <c r="CI121" s="1" t="s">
        <v>1095</v>
      </c>
    </row>
    <row r="122" spans="1:89" x14ac:dyDescent="0.2">
      <c r="A122" s="3"/>
      <c r="CJ122" s="1" t="s">
        <v>2555</v>
      </c>
    </row>
    <row r="123" spans="1:89" x14ac:dyDescent="0.2">
      <c r="A123" s="3"/>
      <c r="CJ123" s="1" t="s">
        <v>2233</v>
      </c>
    </row>
    <row r="124" spans="1:89" x14ac:dyDescent="0.2">
      <c r="A124" s="3"/>
      <c r="CK124" s="1" t="s">
        <v>2510</v>
      </c>
    </row>
    <row r="125" spans="1:89" x14ac:dyDescent="0.2">
      <c r="A125" s="3"/>
      <c r="CK125" s="1" t="s">
        <v>1439</v>
      </c>
    </row>
    <row r="126" spans="1:89" s="142" customFormat="1" x14ac:dyDescent="0.2">
      <c r="A126" s="3"/>
    </row>
    <row r="127" spans="1:89" x14ac:dyDescent="0.2">
      <c r="A127" s="156" t="s">
        <v>4</v>
      </c>
    </row>
    <row r="128" spans="1:89" x14ac:dyDescent="0.2">
      <c r="A128" s="3"/>
      <c r="P128" s="1" t="s">
        <v>1096</v>
      </c>
    </row>
    <row r="129" spans="1:89" x14ac:dyDescent="0.2">
      <c r="A129" s="3"/>
      <c r="P129" s="1" t="s">
        <v>3101</v>
      </c>
    </row>
    <row r="130" spans="1:89" x14ac:dyDescent="0.2">
      <c r="A130" s="3"/>
      <c r="P130" s="1" t="s">
        <v>3102</v>
      </c>
    </row>
    <row r="131" spans="1:89" x14ac:dyDescent="0.2">
      <c r="A131" s="3"/>
      <c r="P131" s="1" t="s">
        <v>1097</v>
      </c>
    </row>
    <row r="132" spans="1:89" x14ac:dyDescent="0.2">
      <c r="A132" s="3"/>
      <c r="Q132" s="1" t="s">
        <v>3103</v>
      </c>
    </row>
    <row r="133" spans="1:89" x14ac:dyDescent="0.2">
      <c r="A133" s="3"/>
      <c r="Q133" s="1" t="s">
        <v>3104</v>
      </c>
    </row>
    <row r="134" spans="1:89" x14ac:dyDescent="0.2">
      <c r="A134" s="3"/>
      <c r="CI134" s="1" t="s">
        <v>1094</v>
      </c>
    </row>
    <row r="135" spans="1:89" x14ac:dyDescent="0.2">
      <c r="A135" s="3"/>
      <c r="X135" s="1" t="s">
        <v>3109</v>
      </c>
      <c r="CI135" s="1" t="s">
        <v>1090</v>
      </c>
    </row>
    <row r="136" spans="1:89" x14ac:dyDescent="0.2">
      <c r="A136" s="3"/>
      <c r="CI136" s="1" t="s">
        <v>3105</v>
      </c>
    </row>
    <row r="137" spans="1:89" x14ac:dyDescent="0.2">
      <c r="A137" s="3"/>
      <c r="CI137" s="1" t="s">
        <v>3106</v>
      </c>
    </row>
    <row r="138" spans="1:89" x14ac:dyDescent="0.2">
      <c r="A138" s="3"/>
      <c r="CI138" s="1" t="s">
        <v>2507</v>
      </c>
    </row>
    <row r="139" spans="1:89" x14ac:dyDescent="0.2">
      <c r="A139" s="3"/>
      <c r="CI139" s="1" t="s">
        <v>3253</v>
      </c>
    </row>
    <row r="140" spans="1:89" x14ac:dyDescent="0.2">
      <c r="A140" s="3"/>
      <c r="CI140" s="1" t="s">
        <v>1095</v>
      </c>
    </row>
    <row r="141" spans="1:89" x14ac:dyDescent="0.2">
      <c r="A141" s="3"/>
      <c r="CK141" s="1" t="s">
        <v>2510</v>
      </c>
    </row>
    <row r="142" spans="1:89" x14ac:dyDescent="0.2">
      <c r="A142" s="3"/>
      <c r="CK142" s="1" t="s">
        <v>1439</v>
      </c>
    </row>
    <row r="143" spans="1:89" x14ac:dyDescent="0.2">
      <c r="A143" s="3"/>
    </row>
    <row r="144" spans="1:89" x14ac:dyDescent="0.2">
      <c r="A144" s="3"/>
    </row>
    <row r="145" spans="1:89" s="142" customFormat="1" x14ac:dyDescent="0.2">
      <c r="A145" s="3"/>
    </row>
    <row r="146" spans="1:89" x14ac:dyDescent="0.2">
      <c r="A146" s="156" t="s">
        <v>2</v>
      </c>
    </row>
    <row r="147" spans="1:89" x14ac:dyDescent="0.2">
      <c r="A147" s="3"/>
      <c r="CI147" s="1" t="s">
        <v>1094</v>
      </c>
    </row>
    <row r="148" spans="1:89" x14ac:dyDescent="0.2">
      <c r="A148" s="3"/>
      <c r="CI148" s="1" t="s">
        <v>1090</v>
      </c>
    </row>
    <row r="149" spans="1:89" x14ac:dyDescent="0.2">
      <c r="A149" s="3"/>
      <c r="CI149" s="1" t="s">
        <v>3106</v>
      </c>
    </row>
    <row r="150" spans="1:89" x14ac:dyDescent="0.2">
      <c r="A150" s="3"/>
      <c r="CI150" s="1" t="s">
        <v>3253</v>
      </c>
    </row>
    <row r="151" spans="1:89" x14ac:dyDescent="0.2">
      <c r="A151" s="3"/>
      <c r="CI151" s="1" t="s">
        <v>1095</v>
      </c>
    </row>
    <row r="152" spans="1:89" x14ac:dyDescent="0.2">
      <c r="A152" s="3"/>
      <c r="CJ152" s="1" t="s">
        <v>2555</v>
      </c>
    </row>
    <row r="153" spans="1:89" x14ac:dyDescent="0.2">
      <c r="A153" s="3"/>
      <c r="CJ153" s="1" t="s">
        <v>2233</v>
      </c>
    </row>
    <row r="154" spans="1:89" x14ac:dyDescent="0.2">
      <c r="A154" s="3"/>
      <c r="CK154" s="1" t="s">
        <v>2510</v>
      </c>
    </row>
    <row r="155" spans="1:89" x14ac:dyDescent="0.2">
      <c r="A155" s="3"/>
      <c r="CK155" s="1" t="s">
        <v>1439</v>
      </c>
    </row>
    <row r="156" spans="1:89" x14ac:dyDescent="0.2">
      <c r="A156" s="3"/>
    </row>
    <row r="157" spans="1:89" s="142" customFormat="1" x14ac:dyDescent="0.2">
      <c r="A157" s="3"/>
    </row>
    <row r="158" spans="1:89" x14ac:dyDescent="0.2">
      <c r="A158" s="156" t="s">
        <v>3</v>
      </c>
    </row>
    <row r="159" spans="1:89" x14ac:dyDescent="0.2">
      <c r="A159" s="3"/>
      <c r="J159" s="1" t="s">
        <v>1452</v>
      </c>
    </row>
    <row r="160" spans="1:89" x14ac:dyDescent="0.2">
      <c r="A160" s="3"/>
    </row>
    <row r="161" spans="1:56" s="142" customFormat="1" x14ac:dyDescent="0.2">
      <c r="A161" s="3"/>
    </row>
    <row r="162" spans="1:56" x14ac:dyDescent="0.2">
      <c r="A162" s="156" t="s">
        <v>2175</v>
      </c>
    </row>
    <row r="163" spans="1:56" x14ac:dyDescent="0.2">
      <c r="A163" s="3" t="s">
        <v>2176</v>
      </c>
      <c r="F163" s="1" t="s">
        <v>2766</v>
      </c>
    </row>
    <row r="164" spans="1:56" x14ac:dyDescent="0.2">
      <c r="A164" s="3" t="s">
        <v>1463</v>
      </c>
      <c r="H164" s="1" t="s">
        <v>1461</v>
      </c>
    </row>
    <row r="165" spans="1:56" x14ac:dyDescent="0.2">
      <c r="A165" s="3" t="s">
        <v>2174</v>
      </c>
    </row>
    <row r="166" spans="1:56" x14ac:dyDescent="0.2">
      <c r="A166" s="3"/>
    </row>
    <row r="167" spans="1:56" x14ac:dyDescent="0.2">
      <c r="A167" s="3"/>
    </row>
    <row r="168" spans="1:56" x14ac:dyDescent="0.2">
      <c r="A168" s="3"/>
      <c r="N168" s="1" t="s">
        <v>1098</v>
      </c>
    </row>
    <row r="169" spans="1:56" x14ac:dyDescent="0.2">
      <c r="A169" s="3"/>
      <c r="O169" s="1" t="s">
        <v>1099</v>
      </c>
    </row>
    <row r="170" spans="1:56" x14ac:dyDescent="0.2">
      <c r="A170" s="3"/>
      <c r="AU170" s="1" t="s">
        <v>1100</v>
      </c>
    </row>
    <row r="171" spans="1:56" x14ac:dyDescent="0.2">
      <c r="A171" s="3"/>
      <c r="AU171" s="1" t="s">
        <v>1101</v>
      </c>
    </row>
    <row r="172" spans="1:56" x14ac:dyDescent="0.2">
      <c r="A172" s="3"/>
      <c r="AU172" s="1" t="s">
        <v>1102</v>
      </c>
    </row>
    <row r="173" spans="1:56" x14ac:dyDescent="0.2">
      <c r="A173" s="3"/>
      <c r="AV173" s="1" t="s">
        <v>1103</v>
      </c>
    </row>
    <row r="174" spans="1:56" x14ac:dyDescent="0.2">
      <c r="BD174" s="1" t="s">
        <v>1104</v>
      </c>
    </row>
    <row r="176" spans="1:56" s="142" customFormat="1" x14ac:dyDescent="0.2">
      <c r="A176" s="3"/>
    </row>
    <row r="177" spans="1:69" s="184" customFormat="1" x14ac:dyDescent="0.2">
      <c r="A177" s="183" t="s">
        <v>5</v>
      </c>
    </row>
    <row r="178" spans="1:69" s="184" customFormat="1" x14ac:dyDescent="0.2">
      <c r="A178" s="185" t="s">
        <v>1373</v>
      </c>
      <c r="AI178" s="184" t="s">
        <v>1614</v>
      </c>
    </row>
    <row r="179" spans="1:69" s="184" customFormat="1" x14ac:dyDescent="0.2">
      <c r="A179" s="185" t="s">
        <v>880</v>
      </c>
      <c r="BD179" s="184" t="s">
        <v>1104</v>
      </c>
    </row>
    <row r="180" spans="1:69" s="184" customFormat="1" x14ac:dyDescent="0.2">
      <c r="A180" s="185"/>
    </row>
    <row r="181" spans="1:69" s="184" customFormat="1" x14ac:dyDescent="0.2">
      <c r="A181" s="185"/>
      <c r="BQ181" s="184" t="s">
        <v>2402</v>
      </c>
    </row>
    <row r="182" spans="1:69" s="186" customFormat="1" x14ac:dyDescent="0.2">
      <c r="A182" s="185"/>
    </row>
    <row r="183" spans="1:69" x14ac:dyDescent="0.2">
      <c r="A183" s="156" t="s">
        <v>85</v>
      </c>
    </row>
    <row r="184" spans="1:69" x14ac:dyDescent="0.2">
      <c r="A184" s="3"/>
      <c r="AI184" s="1" t="s">
        <v>1614</v>
      </c>
    </row>
    <row r="185" spans="1:69" x14ac:dyDescent="0.2">
      <c r="A185" s="3"/>
      <c r="BQ185" s="1" t="s">
        <v>1615</v>
      </c>
    </row>
    <row r="186" spans="1:69" x14ac:dyDescent="0.2">
      <c r="A186" s="3"/>
    </row>
    <row r="187" spans="1:69" s="142" customFormat="1" x14ac:dyDescent="0.2">
      <c r="A187" s="3"/>
    </row>
    <row r="188" spans="1:69" x14ac:dyDescent="0.2">
      <c r="A188" s="156" t="s">
        <v>252</v>
      </c>
    </row>
    <row r="189" spans="1:69" x14ac:dyDescent="0.2">
      <c r="A189" s="3"/>
    </row>
    <row r="190" spans="1:69" s="142" customFormat="1" x14ac:dyDescent="0.2">
      <c r="A190" s="3"/>
    </row>
    <row r="191" spans="1:69" x14ac:dyDescent="0.2">
      <c r="A191" s="156" t="s">
        <v>7</v>
      </c>
    </row>
    <row r="192" spans="1:69" x14ac:dyDescent="0.2">
      <c r="A192" s="3"/>
    </row>
    <row r="193" spans="1:51" x14ac:dyDescent="0.2">
      <c r="A193" s="3"/>
    </row>
    <row r="194" spans="1:51" x14ac:dyDescent="0.2">
      <c r="A194" s="3"/>
    </row>
    <row r="195" spans="1:51" x14ac:dyDescent="0.2">
      <c r="A195" s="3"/>
    </row>
    <row r="196" spans="1:51" x14ac:dyDescent="0.2">
      <c r="A196" s="3"/>
    </row>
    <row r="197" spans="1:51" x14ac:dyDescent="0.2">
      <c r="A197" s="3"/>
    </row>
    <row r="198" spans="1:51" x14ac:dyDescent="0.2">
      <c r="A198" s="3"/>
    </row>
    <row r="199" spans="1:51" x14ac:dyDescent="0.2">
      <c r="A199" s="3"/>
    </row>
    <row r="200" spans="1:51" x14ac:dyDescent="0.2">
      <c r="A200" s="3"/>
    </row>
    <row r="201" spans="1:51" x14ac:dyDescent="0.2">
      <c r="A201" s="3"/>
    </row>
    <row r="202" spans="1:51" s="142" customFormat="1" x14ac:dyDescent="0.2">
      <c r="A202" s="3"/>
    </row>
    <row r="203" spans="1:51" s="194" customFormat="1" x14ac:dyDescent="0.2">
      <c r="A203" s="193" t="s">
        <v>113</v>
      </c>
    </row>
    <row r="204" spans="1:51" s="194" customFormat="1" x14ac:dyDescent="0.2">
      <c r="A204" s="195"/>
      <c r="E204" s="194" t="s">
        <v>3378</v>
      </c>
    </row>
    <row r="205" spans="1:51" s="194" customFormat="1" x14ac:dyDescent="0.2">
      <c r="A205" s="195"/>
      <c r="E205" s="194" t="s">
        <v>1658</v>
      </c>
    </row>
    <row r="206" spans="1:51" s="194" customFormat="1" x14ac:dyDescent="0.2">
      <c r="A206" s="195"/>
      <c r="E206" s="194" t="s">
        <v>1659</v>
      </c>
    </row>
    <row r="207" spans="1:51" s="194" customFormat="1" x14ac:dyDescent="0.2">
      <c r="A207" s="195"/>
      <c r="E207" s="194" t="s">
        <v>3411</v>
      </c>
    </row>
    <row r="208" spans="1:51" s="194" customFormat="1" x14ac:dyDescent="0.2">
      <c r="B208" s="198"/>
      <c r="C208" s="198"/>
      <c r="D208" s="198"/>
      <c r="E208" s="198"/>
      <c r="F208" s="198"/>
      <c r="G208" s="198"/>
      <c r="AF208" s="194" t="s">
        <v>1650</v>
      </c>
      <c r="AG208" s="198"/>
      <c r="AH208" s="198"/>
      <c r="AI208" s="198"/>
      <c r="AJ208" s="198"/>
      <c r="AK208" s="198"/>
      <c r="AL208" s="198"/>
      <c r="AM208" s="198"/>
      <c r="AN208" s="198"/>
      <c r="AO208" s="198"/>
      <c r="AP208" s="198"/>
      <c r="AQ208" s="198"/>
      <c r="AR208" s="198"/>
      <c r="AS208" s="198"/>
      <c r="AT208" s="198"/>
      <c r="AU208" s="198"/>
      <c r="AV208" s="198"/>
      <c r="AW208" s="198"/>
      <c r="AX208" s="198"/>
      <c r="AY208" s="198"/>
    </row>
    <row r="209" spans="1:66" s="194" customFormat="1" x14ac:dyDescent="0.2">
      <c r="B209" s="198"/>
      <c r="C209" s="198"/>
      <c r="D209" s="198"/>
      <c r="E209" s="198"/>
      <c r="F209" s="198"/>
      <c r="G209" s="198"/>
      <c r="AH209" s="198"/>
      <c r="AI209" s="198"/>
      <c r="AJ209" s="198"/>
      <c r="AK209" s="198"/>
      <c r="AL209" s="198"/>
      <c r="AM209" s="198"/>
      <c r="AN209" s="198"/>
      <c r="AO209" s="198"/>
      <c r="AP209" s="198"/>
      <c r="AQ209" s="198"/>
      <c r="AR209" s="198"/>
      <c r="AS209" s="198"/>
      <c r="AT209" s="198"/>
      <c r="AU209" s="198"/>
      <c r="AV209" s="198"/>
      <c r="AW209" s="198"/>
      <c r="AX209" s="198"/>
      <c r="AY209" s="198"/>
    </row>
    <row r="210" spans="1:66" s="194" customFormat="1" x14ac:dyDescent="0.2">
      <c r="B210" s="198"/>
      <c r="C210" s="198"/>
      <c r="D210" s="198"/>
      <c r="E210" s="198"/>
      <c r="F210" s="198"/>
      <c r="G210" s="198"/>
      <c r="AG210" s="198"/>
      <c r="AH210" s="194" t="s">
        <v>1654</v>
      </c>
      <c r="AI210" s="198"/>
      <c r="AJ210" s="198"/>
      <c r="AK210" s="198"/>
      <c r="AL210" s="198"/>
      <c r="AM210" s="198"/>
      <c r="AN210" s="198"/>
      <c r="AO210" s="198"/>
      <c r="AP210" s="198"/>
      <c r="AQ210" s="198"/>
      <c r="AR210" s="198"/>
      <c r="AS210" s="198"/>
      <c r="AT210" s="198"/>
      <c r="AU210" s="198"/>
      <c r="AV210" s="198"/>
      <c r="AW210" s="198"/>
      <c r="AX210" s="198"/>
      <c r="AY210" s="198"/>
    </row>
    <row r="211" spans="1:66" s="194" customFormat="1" x14ac:dyDescent="0.2">
      <c r="B211" s="198"/>
      <c r="C211" s="198"/>
      <c r="D211" s="198"/>
      <c r="E211" s="198"/>
      <c r="F211" s="198"/>
      <c r="G211" s="198"/>
      <c r="AG211" s="198"/>
      <c r="AH211" s="198"/>
      <c r="AI211" s="198"/>
      <c r="AJ211" s="198"/>
      <c r="AK211" s="198"/>
      <c r="AL211" s="198"/>
      <c r="AM211" s="198"/>
      <c r="AN211" s="198"/>
      <c r="AO211" s="198"/>
      <c r="AP211" s="198"/>
      <c r="AQ211" s="198"/>
      <c r="AR211" s="198"/>
      <c r="AS211" s="198"/>
      <c r="AT211" s="198"/>
      <c r="AU211" s="198"/>
      <c r="AV211" s="198"/>
      <c r="AW211" s="198"/>
      <c r="AX211" s="198"/>
      <c r="AY211" s="198"/>
    </row>
    <row r="212" spans="1:66" s="194" customFormat="1" x14ac:dyDescent="0.2">
      <c r="B212" s="198"/>
      <c r="C212" s="198"/>
      <c r="D212" s="198"/>
      <c r="E212" s="198"/>
      <c r="F212" s="198"/>
      <c r="G212" s="198"/>
      <c r="AG212" s="198"/>
      <c r="AH212" s="198"/>
      <c r="AI212" s="198"/>
      <c r="AJ212" s="198"/>
      <c r="AK212" s="198"/>
      <c r="AL212" s="198"/>
      <c r="AM212" s="198"/>
      <c r="AN212" s="198"/>
      <c r="AO212" s="198"/>
      <c r="AP212" s="198"/>
      <c r="AQ212" s="198"/>
      <c r="AR212" s="198"/>
      <c r="AS212" s="198"/>
      <c r="AT212" s="198"/>
      <c r="AU212" s="198"/>
      <c r="AV212" s="198"/>
      <c r="AW212" s="198"/>
      <c r="AX212" s="198"/>
      <c r="AY212" s="198"/>
    </row>
    <row r="213" spans="1:66" s="194" customFormat="1" x14ac:dyDescent="0.2">
      <c r="B213" s="198"/>
      <c r="C213" s="198"/>
      <c r="D213" s="198"/>
      <c r="E213" s="198"/>
      <c r="F213" s="198"/>
      <c r="G213" s="198"/>
      <c r="AG213" s="198"/>
      <c r="AH213" s="198"/>
      <c r="AI213" s="198"/>
      <c r="AJ213" s="198"/>
      <c r="AK213" s="198"/>
      <c r="AL213" s="198"/>
      <c r="AM213" s="198"/>
      <c r="AN213" s="198"/>
      <c r="AO213" s="198"/>
      <c r="AP213" s="198"/>
      <c r="AQ213" s="198"/>
      <c r="AR213" s="198"/>
      <c r="AS213" s="198"/>
      <c r="AT213" s="198"/>
      <c r="AU213" s="198"/>
      <c r="AV213" s="198"/>
      <c r="AW213" s="198"/>
      <c r="AX213" s="198"/>
      <c r="AY213" s="198"/>
      <c r="BL213" s="194" t="s">
        <v>2991</v>
      </c>
    </row>
    <row r="214" spans="1:66" s="194" customFormat="1" x14ac:dyDescent="0.2">
      <c r="A214" s="195"/>
      <c r="BN214" s="194" t="s">
        <v>2992</v>
      </c>
    </row>
    <row r="215" spans="1:66" s="197" customFormat="1" x14ac:dyDescent="0.2">
      <c r="A215" s="195"/>
    </row>
    <row r="216" spans="1:66" x14ac:dyDescent="0.2">
      <c r="A216" s="156" t="s">
        <v>526</v>
      </c>
    </row>
    <row r="217" spans="1:66" x14ac:dyDescent="0.2">
      <c r="A217" s="3"/>
      <c r="E217" s="1" t="s">
        <v>2633</v>
      </c>
    </row>
    <row r="218" spans="1:66" x14ac:dyDescent="0.2">
      <c r="A218" s="3"/>
      <c r="E218" s="1" t="s">
        <v>1658</v>
      </c>
    </row>
    <row r="219" spans="1:66" x14ac:dyDescent="0.2">
      <c r="A219" s="3"/>
      <c r="E219" s="1" t="s">
        <v>1659</v>
      </c>
    </row>
    <row r="220" spans="1:66" x14ac:dyDescent="0.2">
      <c r="A220" s="3"/>
      <c r="E220" s="1" t="s">
        <v>3411</v>
      </c>
    </row>
    <row r="221" spans="1:66" x14ac:dyDescent="0.2">
      <c r="A221" s="3"/>
      <c r="J221" s="1" t="s">
        <v>2681</v>
      </c>
    </row>
    <row r="222" spans="1:66" x14ac:dyDescent="0.2">
      <c r="A222" s="3"/>
      <c r="S222" s="1" t="s">
        <v>2680</v>
      </c>
    </row>
    <row r="223" spans="1:66" x14ac:dyDescent="0.2">
      <c r="A223" s="3"/>
    </row>
    <row r="224" spans="1:66" x14ac:dyDescent="0.2">
      <c r="A224" s="3"/>
    </row>
    <row r="225" spans="1:84" x14ac:dyDescent="0.2">
      <c r="A225" s="3"/>
      <c r="AJ225" s="1" t="s">
        <v>2678</v>
      </c>
    </row>
    <row r="226" spans="1:84" x14ac:dyDescent="0.2">
      <c r="A226" s="3"/>
      <c r="BV226" s="1" t="s">
        <v>1105</v>
      </c>
    </row>
    <row r="227" spans="1:84" x14ac:dyDescent="0.2">
      <c r="A227" s="3"/>
      <c r="CE227" s="1" t="s">
        <v>1106</v>
      </c>
    </row>
    <row r="228" spans="1:84" x14ac:dyDescent="0.2">
      <c r="A228" s="3"/>
      <c r="CF228" s="1" t="s">
        <v>1107</v>
      </c>
    </row>
    <row r="229" spans="1:84" s="142" customFormat="1" x14ac:dyDescent="0.2">
      <c r="A229" s="3"/>
    </row>
    <row r="230" spans="1:84" x14ac:dyDescent="0.2">
      <c r="A230" s="156" t="s">
        <v>10</v>
      </c>
    </row>
    <row r="231" spans="1:84" x14ac:dyDescent="0.2">
      <c r="A231" s="3"/>
    </row>
    <row r="232" spans="1:84" s="142" customFormat="1" x14ac:dyDescent="0.2">
      <c r="A232" s="3"/>
    </row>
    <row r="233" spans="1:84" x14ac:dyDescent="0.2">
      <c r="A233" s="156" t="s">
        <v>882</v>
      </c>
    </row>
    <row r="234" spans="1:84" x14ac:dyDescent="0.2">
      <c r="A234" s="3"/>
      <c r="N234" s="1" t="s">
        <v>2924</v>
      </c>
    </row>
    <row r="235" spans="1:84" x14ac:dyDescent="0.2">
      <c r="A235" s="3"/>
      <c r="N235" s="1" t="s">
        <v>2925</v>
      </c>
    </row>
    <row r="237" spans="1:84" x14ac:dyDescent="0.2">
      <c r="A237" s="3"/>
      <c r="AH237" s="1" t="s">
        <v>3379</v>
      </c>
    </row>
    <row r="240" spans="1:84" x14ac:dyDescent="0.2">
      <c r="A240" s="3"/>
    </row>
    <row r="241" spans="1:88" s="142" customFormat="1" x14ac:dyDescent="0.2">
      <c r="A241" s="155"/>
    </row>
    <row r="242" spans="1:88" x14ac:dyDescent="0.2">
      <c r="A242" s="3" t="s">
        <v>888</v>
      </c>
    </row>
    <row r="243" spans="1:88" x14ac:dyDescent="0.2">
      <c r="A243" s="3" t="s">
        <v>889</v>
      </c>
      <c r="C243" s="1" t="s">
        <v>2768</v>
      </c>
    </row>
    <row r="244" spans="1:88" x14ac:dyDescent="0.2">
      <c r="A244" s="3" t="s">
        <v>183</v>
      </c>
      <c r="C244" s="1" t="s">
        <v>2765</v>
      </c>
    </row>
    <row r="245" spans="1:88" x14ac:dyDescent="0.2">
      <c r="A245" s="3"/>
      <c r="F245" s="1" t="s">
        <v>2769</v>
      </c>
    </row>
    <row r="246" spans="1:88" s="142" customFormat="1" x14ac:dyDescent="0.2">
      <c r="A246" s="3"/>
    </row>
    <row r="247" spans="1:88" x14ac:dyDescent="0.2">
      <c r="A247" s="156" t="s">
        <v>11</v>
      </c>
    </row>
    <row r="248" spans="1:88" x14ac:dyDescent="0.2">
      <c r="A248" s="3" t="s">
        <v>890</v>
      </c>
    </row>
    <row r="249" spans="1:88" x14ac:dyDescent="0.2">
      <c r="A249" s="3" t="s">
        <v>891</v>
      </c>
    </row>
    <row r="250" spans="1:88" x14ac:dyDescent="0.2">
      <c r="A250" s="3"/>
      <c r="AC250" s="1" t="s">
        <v>1527</v>
      </c>
    </row>
    <row r="251" spans="1:88" x14ac:dyDescent="0.2">
      <c r="A251" s="3"/>
      <c r="BR251" s="1" t="s">
        <v>2735</v>
      </c>
    </row>
    <row r="252" spans="1:88" x14ac:dyDescent="0.2">
      <c r="A252" s="3"/>
      <c r="CJ252" s="1" t="s">
        <v>2758</v>
      </c>
    </row>
    <row r="253" spans="1:88" x14ac:dyDescent="0.2">
      <c r="A253" s="3"/>
    </row>
    <row r="254" spans="1:88" s="142" customFormat="1" x14ac:dyDescent="0.2">
      <c r="A254" s="3"/>
    </row>
    <row r="255" spans="1:88" x14ac:dyDescent="0.2">
      <c r="A255" s="156" t="s">
        <v>83</v>
      </c>
    </row>
    <row r="256" spans="1:88" x14ac:dyDescent="0.2">
      <c r="A256" s="3"/>
    </row>
    <row r="257" spans="1:70" x14ac:dyDescent="0.2">
      <c r="A257" s="3"/>
    </row>
    <row r="258" spans="1:70" x14ac:dyDescent="0.2">
      <c r="Z258" s="1" t="s">
        <v>2804</v>
      </c>
    </row>
    <row r="259" spans="1:70" x14ac:dyDescent="0.2">
      <c r="A259" s="3"/>
      <c r="Z259" s="1" t="s">
        <v>1507</v>
      </c>
    </row>
    <row r="260" spans="1:70" x14ac:dyDescent="0.2">
      <c r="A260" s="3"/>
      <c r="Z260" s="1" t="s">
        <v>1506</v>
      </c>
    </row>
    <row r="261" spans="1:70" x14ac:dyDescent="0.2">
      <c r="A261" s="3"/>
      <c r="AC261" s="1" t="s">
        <v>1527</v>
      </c>
    </row>
    <row r="262" spans="1:70" x14ac:dyDescent="0.2">
      <c r="A262" s="3"/>
      <c r="AE262" s="1" t="s">
        <v>1523</v>
      </c>
    </row>
    <row r="263" spans="1:70" x14ac:dyDescent="0.2">
      <c r="A263" s="3"/>
      <c r="AH263" s="1" t="s">
        <v>1525</v>
      </c>
    </row>
    <row r="264" spans="1:70" x14ac:dyDescent="0.2">
      <c r="A264" s="3"/>
      <c r="AJ264" s="1" t="s">
        <v>1526</v>
      </c>
    </row>
    <row r="265" spans="1:70" x14ac:dyDescent="0.2">
      <c r="A265" s="3"/>
      <c r="AO265" s="1" t="s">
        <v>1108</v>
      </c>
    </row>
    <row r="266" spans="1:70" x14ac:dyDescent="0.2">
      <c r="A266" s="3"/>
      <c r="AR266" s="1" t="s">
        <v>1524</v>
      </c>
    </row>
    <row r="267" spans="1:70" x14ac:dyDescent="0.2">
      <c r="A267" s="3"/>
      <c r="BG267" s="1" t="s">
        <v>1109</v>
      </c>
    </row>
    <row r="268" spans="1:70" x14ac:dyDescent="0.2">
      <c r="A268" s="3"/>
      <c r="BI268" s="1" t="s">
        <v>1132</v>
      </c>
    </row>
    <row r="269" spans="1:70" x14ac:dyDescent="0.2">
      <c r="A269" s="3"/>
      <c r="BI269" s="1" t="s">
        <v>1110</v>
      </c>
    </row>
    <row r="270" spans="1:70" x14ac:dyDescent="0.2">
      <c r="A270" s="3"/>
      <c r="BM270" s="1" t="s">
        <v>1111</v>
      </c>
    </row>
    <row r="271" spans="1:70" x14ac:dyDescent="0.2">
      <c r="A271" s="3"/>
      <c r="BM271" s="1" t="s">
        <v>146</v>
      </c>
      <c r="BO271" s="1" t="s">
        <v>1508</v>
      </c>
    </row>
    <row r="272" spans="1:70" x14ac:dyDescent="0.2">
      <c r="A272" s="3"/>
      <c r="BR272" s="1" t="s">
        <v>2735</v>
      </c>
    </row>
    <row r="273" spans="1:72" x14ac:dyDescent="0.2">
      <c r="A273" s="3"/>
      <c r="BT273" s="1" t="s">
        <v>1509</v>
      </c>
    </row>
    <row r="274" spans="1:72" s="142" customFormat="1" x14ac:dyDescent="0.2">
      <c r="A274" s="3"/>
      <c r="BO274" s="142" t="s">
        <v>146</v>
      </c>
    </row>
    <row r="275" spans="1:72" s="141" customFormat="1" x14ac:dyDescent="0.2">
      <c r="A275" s="156" t="s">
        <v>883</v>
      </c>
    </row>
    <row r="276" spans="1:72" x14ac:dyDescent="0.2">
      <c r="A276" s="3" t="s">
        <v>880</v>
      </c>
      <c r="Z276" s="1" t="s">
        <v>1506</v>
      </c>
    </row>
    <row r="277" spans="1:72" x14ac:dyDescent="0.2">
      <c r="A277" s="3"/>
    </row>
    <row r="278" spans="1:72" s="142" customFormat="1" x14ac:dyDescent="0.2">
      <c r="A278" s="155"/>
    </row>
    <row r="279" spans="1:72" s="215" customFormat="1" x14ac:dyDescent="0.2">
      <c r="A279" s="214" t="s">
        <v>194</v>
      </c>
    </row>
    <row r="280" spans="1:72" s="215" customFormat="1" x14ac:dyDescent="0.2">
      <c r="A280" s="216"/>
      <c r="E280" s="215" t="s">
        <v>1112</v>
      </c>
    </row>
    <row r="281" spans="1:72" s="215" customFormat="1" x14ac:dyDescent="0.2">
      <c r="A281" s="216"/>
      <c r="E281" s="215" t="s">
        <v>1113</v>
      </c>
    </row>
    <row r="282" spans="1:72" s="215" customFormat="1" x14ac:dyDescent="0.2">
      <c r="A282" s="216"/>
      <c r="E282" s="215" t="s">
        <v>1114</v>
      </c>
    </row>
    <row r="283" spans="1:72" s="215" customFormat="1" x14ac:dyDescent="0.2">
      <c r="A283" s="216"/>
      <c r="E283" s="215" t="s">
        <v>1115</v>
      </c>
    </row>
    <row r="284" spans="1:72" s="215" customFormat="1" x14ac:dyDescent="0.2">
      <c r="A284" s="216"/>
      <c r="E284" s="215" t="s">
        <v>1116</v>
      </c>
    </row>
    <row r="285" spans="1:72" s="215" customFormat="1" x14ac:dyDescent="0.2">
      <c r="A285" s="216"/>
      <c r="E285" s="215" t="s">
        <v>1117</v>
      </c>
    </row>
    <row r="286" spans="1:72" s="215" customFormat="1" x14ac:dyDescent="0.2">
      <c r="A286" s="216"/>
      <c r="E286" s="215" t="s">
        <v>1118</v>
      </c>
    </row>
    <row r="287" spans="1:72" s="215" customFormat="1" x14ac:dyDescent="0.2">
      <c r="A287" s="216"/>
      <c r="E287" s="215" t="s">
        <v>1541</v>
      </c>
    </row>
    <row r="288" spans="1:72" s="215" customFormat="1" x14ac:dyDescent="0.2">
      <c r="A288" s="216"/>
      <c r="F288" s="215" t="s">
        <v>1542</v>
      </c>
    </row>
    <row r="289" spans="1:67" s="215" customFormat="1" x14ac:dyDescent="0.2">
      <c r="A289" s="216"/>
      <c r="F289" s="215" t="s">
        <v>1119</v>
      </c>
    </row>
    <row r="290" spans="1:67" s="215" customFormat="1" x14ac:dyDescent="0.2">
      <c r="A290" s="216"/>
      <c r="F290" s="215" t="s">
        <v>1120</v>
      </c>
    </row>
    <row r="291" spans="1:67" s="215" customFormat="1" x14ac:dyDescent="0.2">
      <c r="A291" s="216"/>
      <c r="G291" s="215" t="s">
        <v>1121</v>
      </c>
    </row>
    <row r="292" spans="1:67" s="215" customFormat="1" x14ac:dyDescent="0.2">
      <c r="A292" s="216"/>
      <c r="I292" s="215" t="s">
        <v>1122</v>
      </c>
    </row>
    <row r="293" spans="1:67" s="215" customFormat="1" x14ac:dyDescent="0.2">
      <c r="A293" s="216"/>
      <c r="I293" s="215" t="s">
        <v>1123</v>
      </c>
    </row>
    <row r="294" spans="1:67" s="215" customFormat="1" x14ac:dyDescent="0.2">
      <c r="A294" s="216"/>
      <c r="I294" s="215" t="s">
        <v>1124</v>
      </c>
    </row>
    <row r="295" spans="1:67" s="215" customFormat="1" x14ac:dyDescent="0.2">
      <c r="A295" s="216"/>
      <c r="J295" s="215" t="s">
        <v>1125</v>
      </c>
    </row>
    <row r="296" spans="1:67" s="215" customFormat="1" x14ac:dyDescent="0.2">
      <c r="A296" s="216"/>
    </row>
    <row r="297" spans="1:67" s="215" customFormat="1" x14ac:dyDescent="0.2">
      <c r="A297" s="216"/>
      <c r="AE297" s="215" t="s">
        <v>1523</v>
      </c>
    </row>
    <row r="298" spans="1:67" s="215" customFormat="1" x14ac:dyDescent="0.2">
      <c r="A298" s="216"/>
    </row>
    <row r="299" spans="1:67" s="215" customFormat="1" x14ac:dyDescent="0.2">
      <c r="A299" s="216"/>
      <c r="BO299" s="215" t="s">
        <v>1508</v>
      </c>
    </row>
    <row r="300" spans="1:67" s="215" customFormat="1" x14ac:dyDescent="0.2">
      <c r="A300" s="216"/>
    </row>
    <row r="301" spans="1:67" s="215" customFormat="1" x14ac:dyDescent="0.2">
      <c r="A301" s="216"/>
    </row>
    <row r="302" spans="1:67" s="217" customFormat="1" x14ac:dyDescent="0.2">
      <c r="A302" s="216"/>
    </row>
    <row r="303" spans="1:67" x14ac:dyDescent="0.2">
      <c r="A303" s="156" t="s">
        <v>112</v>
      </c>
    </row>
    <row r="304" spans="1:67" x14ac:dyDescent="0.2">
      <c r="A304" s="3"/>
      <c r="R304" s="1" t="s">
        <v>1126</v>
      </c>
    </row>
    <row r="305" spans="1:62" x14ac:dyDescent="0.2">
      <c r="A305" s="3"/>
      <c r="R305" s="1" t="s">
        <v>1127</v>
      </c>
    </row>
    <row r="306" spans="1:62" x14ac:dyDescent="0.2">
      <c r="A306" s="3"/>
      <c r="R306" s="1" t="s">
        <v>1128</v>
      </c>
    </row>
    <row r="307" spans="1:62" x14ac:dyDescent="0.2">
      <c r="A307" s="3"/>
      <c r="R307" s="1" t="s">
        <v>1129</v>
      </c>
    </row>
    <row r="308" spans="1:62" x14ac:dyDescent="0.2">
      <c r="A308" s="3"/>
      <c r="S308" s="1" t="s">
        <v>1130</v>
      </c>
    </row>
    <row r="309" spans="1:62" x14ac:dyDescent="0.2">
      <c r="A309" s="3"/>
      <c r="T309" s="1" t="s">
        <v>1131</v>
      </c>
    </row>
    <row r="310" spans="1:62" x14ac:dyDescent="0.2">
      <c r="A310" s="3"/>
    </row>
    <row r="311" spans="1:62" x14ac:dyDescent="0.2">
      <c r="A311" s="3"/>
      <c r="AH311" s="1" t="s">
        <v>1525</v>
      </c>
    </row>
    <row r="312" spans="1:62" x14ac:dyDescent="0.2">
      <c r="A312" s="3"/>
      <c r="BI312" s="1" t="s">
        <v>1132</v>
      </c>
    </row>
    <row r="313" spans="1:62" x14ac:dyDescent="0.2">
      <c r="A313" s="3"/>
      <c r="BI313" s="1" t="s">
        <v>1133</v>
      </c>
    </row>
    <row r="314" spans="1:62" x14ac:dyDescent="0.2">
      <c r="A314" s="3"/>
      <c r="BJ314" s="1" t="s">
        <v>1134</v>
      </c>
    </row>
    <row r="315" spans="1:62" x14ac:dyDescent="0.2">
      <c r="A315" s="3"/>
    </row>
    <row r="316" spans="1:62" x14ac:dyDescent="0.2">
      <c r="A316" s="3"/>
    </row>
    <row r="317" spans="1:62" s="142" customFormat="1" x14ac:dyDescent="0.2">
      <c r="A317" s="3"/>
    </row>
    <row r="318" spans="1:62" s="445" customFormat="1" x14ac:dyDescent="0.2">
      <c r="A318" s="444" t="s">
        <v>887</v>
      </c>
    </row>
    <row r="319" spans="1:62" s="265" customFormat="1" x14ac:dyDescent="0.2">
      <c r="A319" s="446"/>
      <c r="Z319" s="265" t="s">
        <v>1730</v>
      </c>
    </row>
    <row r="320" spans="1:62" s="265" customFormat="1" x14ac:dyDescent="0.2">
      <c r="A320" s="446"/>
      <c r="AA320" s="265" t="s">
        <v>1731</v>
      </c>
    </row>
    <row r="321" spans="1:86" s="265" customFormat="1" x14ac:dyDescent="0.2">
      <c r="A321" s="446"/>
      <c r="BV321" s="265" t="s">
        <v>1620</v>
      </c>
    </row>
    <row r="322" spans="1:86" s="448" customFormat="1" x14ac:dyDescent="0.2">
      <c r="A322" s="447"/>
      <c r="CH322" s="448" t="s">
        <v>1781</v>
      </c>
    </row>
    <row r="323" spans="1:86" s="445" customFormat="1" x14ac:dyDescent="0.2">
      <c r="A323" s="444" t="s">
        <v>886</v>
      </c>
    </row>
    <row r="324" spans="1:86" s="265" customFormat="1" x14ac:dyDescent="0.2">
      <c r="A324" s="446"/>
      <c r="N324" s="265" t="s">
        <v>1621</v>
      </c>
    </row>
    <row r="325" spans="1:86" s="265" customFormat="1" x14ac:dyDescent="0.2">
      <c r="A325" s="446"/>
    </row>
    <row r="326" spans="1:86" s="448" customFormat="1" x14ac:dyDescent="0.2">
      <c r="A326" s="447"/>
    </row>
    <row r="327" spans="1:86" s="445" customFormat="1" x14ac:dyDescent="0.2">
      <c r="A327" s="444" t="s">
        <v>885</v>
      </c>
    </row>
    <row r="328" spans="1:86" s="265" customFormat="1" x14ac:dyDescent="0.2">
      <c r="A328" s="446"/>
      <c r="AJ328" s="265" t="s">
        <v>1526</v>
      </c>
    </row>
    <row r="329" spans="1:86" s="265" customFormat="1" x14ac:dyDescent="0.2">
      <c r="A329" s="446"/>
      <c r="BG329" s="265" t="s">
        <v>1109</v>
      </c>
    </row>
    <row r="330" spans="1:86" s="265" customFormat="1" x14ac:dyDescent="0.2">
      <c r="A330" s="446"/>
    </row>
    <row r="331" spans="1:86" s="448" customFormat="1" x14ac:dyDescent="0.2">
      <c r="A331" s="447"/>
    </row>
    <row r="332" spans="1:86" s="445" customFormat="1" x14ac:dyDescent="0.2">
      <c r="A332" s="444" t="s">
        <v>884</v>
      </c>
    </row>
    <row r="333" spans="1:86" s="265" customFormat="1" x14ac:dyDescent="0.2">
      <c r="A333" s="446"/>
    </row>
    <row r="334" spans="1:86" s="448" customFormat="1" x14ac:dyDescent="0.2">
      <c r="A334" s="447"/>
    </row>
    <row r="335" spans="1:86" s="445" customFormat="1" x14ac:dyDescent="0.2">
      <c r="A335" s="444" t="s">
        <v>84</v>
      </c>
    </row>
    <row r="336" spans="1:86" s="265" customFormat="1" x14ac:dyDescent="0.2">
      <c r="A336" s="446" t="s">
        <v>881</v>
      </c>
    </row>
    <row r="337" spans="1:51" s="448" customFormat="1" x14ac:dyDescent="0.2">
      <c r="A337" s="447"/>
    </row>
    <row r="338" spans="1:51" x14ac:dyDescent="0.2">
      <c r="A338" s="156" t="s">
        <v>114</v>
      </c>
    </row>
    <row r="341" spans="1:51" x14ac:dyDescent="0.2">
      <c r="B341" s="5"/>
      <c r="C341" s="5"/>
      <c r="D341" s="5"/>
      <c r="E341" s="5"/>
      <c r="F341" s="5"/>
      <c r="G341" s="5"/>
      <c r="AG341" s="5"/>
      <c r="AH341" s="5"/>
      <c r="AI341" s="5"/>
      <c r="AJ341" s="5"/>
      <c r="AK341" s="5"/>
      <c r="AL341" s="5"/>
      <c r="AM341" s="5"/>
      <c r="AN341" s="5"/>
      <c r="AO341" s="5"/>
      <c r="AP341" s="5"/>
      <c r="AQ341" s="5"/>
      <c r="AR341" s="5"/>
      <c r="AS341" s="5"/>
      <c r="AT341" s="5"/>
      <c r="AU341" s="5"/>
      <c r="AV341" s="5"/>
      <c r="AW341" s="5"/>
      <c r="AX341" s="5"/>
      <c r="AY341" s="5"/>
    </row>
    <row r="342" spans="1:51" x14ac:dyDescent="0.2">
      <c r="B342" s="5"/>
      <c r="C342" s="5"/>
      <c r="D342" s="5"/>
      <c r="E342" s="5"/>
      <c r="F342" s="5"/>
      <c r="G342" s="5"/>
      <c r="AG342" s="5"/>
      <c r="AH342" s="5"/>
      <c r="AI342" s="5"/>
      <c r="AJ342" s="5"/>
      <c r="AK342" s="5"/>
      <c r="AL342" s="5"/>
      <c r="AM342" s="5"/>
      <c r="AN342" s="5"/>
      <c r="AO342" s="5"/>
      <c r="AP342" s="5"/>
      <c r="AQ342" s="5"/>
      <c r="AR342" s="5"/>
      <c r="AS342" s="5"/>
      <c r="AT342" s="5"/>
      <c r="AU342" s="5"/>
      <c r="AV342" s="5"/>
      <c r="AW342" s="5"/>
      <c r="AX342" s="5"/>
      <c r="AY342" s="5"/>
    </row>
    <row r="345" spans="1:51" s="143" customFormat="1" x14ac:dyDescent="0.2">
      <c r="A345" s="187" t="s">
        <v>15</v>
      </c>
    </row>
    <row r="346" spans="1:51" s="144" customFormat="1" x14ac:dyDescent="0.2">
      <c r="A346" s="188"/>
      <c r="H346" s="144" t="s">
        <v>1392</v>
      </c>
    </row>
    <row r="347" spans="1:51" s="144" customFormat="1" x14ac:dyDescent="0.2">
      <c r="A347" s="188"/>
      <c r="I347" s="144" t="s">
        <v>1390</v>
      </c>
    </row>
    <row r="348" spans="1:51" s="144" customFormat="1" x14ac:dyDescent="0.2">
      <c r="A348" s="188"/>
      <c r="I348" s="144" t="s">
        <v>1393</v>
      </c>
    </row>
    <row r="349" spans="1:51" s="144" customFormat="1" x14ac:dyDescent="0.2">
      <c r="A349" s="188"/>
      <c r="N349" s="144" t="s">
        <v>1391</v>
      </c>
    </row>
    <row r="350" spans="1:51" s="144" customFormat="1" x14ac:dyDescent="0.2">
      <c r="A350" s="188"/>
    </row>
    <row r="351" spans="1:51" s="144" customFormat="1" x14ac:dyDescent="0.2">
      <c r="A351" s="188"/>
    </row>
    <row r="352" spans="1:51" s="144" customFormat="1" x14ac:dyDescent="0.2">
      <c r="A352" s="188"/>
      <c r="K352" s="144" t="s">
        <v>1434</v>
      </c>
    </row>
    <row r="353" spans="1:89" s="144" customFormat="1" x14ac:dyDescent="0.2">
      <c r="A353" s="188"/>
      <c r="K353" s="144" t="s">
        <v>1435</v>
      </c>
    </row>
    <row r="354" spans="1:89" s="144" customFormat="1" x14ac:dyDescent="0.2">
      <c r="A354" s="188"/>
      <c r="M354" s="144" t="s">
        <v>1433</v>
      </c>
    </row>
    <row r="355" spans="1:89" s="144" customFormat="1" x14ac:dyDescent="0.2">
      <c r="A355" s="188"/>
      <c r="P355" s="144" t="s">
        <v>1436</v>
      </c>
    </row>
    <row r="356" spans="1:89" s="144" customFormat="1" x14ac:dyDescent="0.2">
      <c r="A356" s="188"/>
      <c r="CI356" s="144" t="s">
        <v>1094</v>
      </c>
    </row>
    <row r="357" spans="1:89" s="144" customFormat="1" x14ac:dyDescent="0.2">
      <c r="A357" s="188"/>
      <c r="N357" s="144" t="s">
        <v>2924</v>
      </c>
      <c r="CI357" s="144" t="s">
        <v>1090</v>
      </c>
    </row>
    <row r="358" spans="1:89" s="144" customFormat="1" x14ac:dyDescent="0.2">
      <c r="A358" s="188"/>
      <c r="N358" s="144" t="s">
        <v>2925</v>
      </c>
      <c r="CI358" s="144" t="s">
        <v>1091</v>
      </c>
    </row>
    <row r="359" spans="1:89" s="144" customFormat="1" x14ac:dyDescent="0.2">
      <c r="A359" s="188"/>
      <c r="AH359" s="144" t="s">
        <v>2926</v>
      </c>
      <c r="CI359" s="144" t="s">
        <v>1384</v>
      </c>
    </row>
    <row r="360" spans="1:89" s="144" customFormat="1" x14ac:dyDescent="0.2">
      <c r="A360" s="188"/>
      <c r="CI360" s="144" t="s">
        <v>1135</v>
      </c>
    </row>
    <row r="361" spans="1:89" s="144" customFormat="1" x14ac:dyDescent="0.2">
      <c r="A361" s="188"/>
      <c r="CI361" s="144" t="s">
        <v>2508</v>
      </c>
    </row>
    <row r="362" spans="1:89" s="144" customFormat="1" x14ac:dyDescent="0.2">
      <c r="A362" s="188"/>
      <c r="CI362" s="144" t="s">
        <v>2522</v>
      </c>
    </row>
    <row r="363" spans="1:89" s="144" customFormat="1" x14ac:dyDescent="0.2">
      <c r="A363" s="188"/>
      <c r="CI363" s="144" t="s">
        <v>1136</v>
      </c>
    </row>
    <row r="364" spans="1:89" s="144" customFormat="1" x14ac:dyDescent="0.2">
      <c r="A364" s="188"/>
      <c r="CI364" s="144" t="s">
        <v>1137</v>
      </c>
    </row>
    <row r="365" spans="1:89" s="144" customFormat="1" x14ac:dyDescent="0.2">
      <c r="A365" s="188"/>
      <c r="CI365" s="144" t="s">
        <v>1095</v>
      </c>
    </row>
    <row r="366" spans="1:89" s="144" customFormat="1" x14ac:dyDescent="0.2">
      <c r="A366" s="188"/>
      <c r="CJ366" s="144" t="s">
        <v>2517</v>
      </c>
    </row>
    <row r="367" spans="1:89" s="144" customFormat="1" x14ac:dyDescent="0.2">
      <c r="A367" s="188"/>
      <c r="CK367" s="144" t="s">
        <v>2510</v>
      </c>
    </row>
    <row r="368" spans="1:89" s="144" customFormat="1" x14ac:dyDescent="0.2">
      <c r="A368" s="188"/>
      <c r="CK368" s="144" t="s">
        <v>1439</v>
      </c>
    </row>
    <row r="369" spans="1:87" s="145" customFormat="1" x14ac:dyDescent="0.2">
      <c r="A369" s="189"/>
    </row>
    <row r="370" spans="1:87" s="146" customFormat="1" x14ac:dyDescent="0.2">
      <c r="A370" s="190" t="s">
        <v>16</v>
      </c>
    </row>
    <row r="371" spans="1:87" s="147" customFormat="1" x14ac:dyDescent="0.2">
      <c r="A371" s="191"/>
    </row>
    <row r="372" spans="1:87" s="148" customFormat="1" x14ac:dyDescent="0.2">
      <c r="A372" s="192"/>
    </row>
    <row r="373" spans="1:87" s="146" customFormat="1" x14ac:dyDescent="0.2">
      <c r="A373" s="146" t="s">
        <v>2918</v>
      </c>
    </row>
    <row r="374" spans="1:87" s="147" customFormat="1" x14ac:dyDescent="0.2">
      <c r="A374" s="147" t="s">
        <v>2904</v>
      </c>
    </row>
    <row r="375" spans="1:87" s="147" customFormat="1" x14ac:dyDescent="0.2">
      <c r="A375" s="191"/>
      <c r="AK375" s="147" t="s">
        <v>2852</v>
      </c>
    </row>
    <row r="376" spans="1:87" s="147" customFormat="1" x14ac:dyDescent="0.2"/>
    <row r="377" spans="1:87" s="146" customFormat="1" x14ac:dyDescent="0.2">
      <c r="A377" s="146" t="s">
        <v>2918</v>
      </c>
    </row>
    <row r="378" spans="1:87" s="147" customFormat="1" x14ac:dyDescent="0.2">
      <c r="A378" s="147" t="s">
        <v>2905</v>
      </c>
    </row>
    <row r="379" spans="1:87" s="147" customFormat="1" x14ac:dyDescent="0.2">
      <c r="A379" s="191"/>
      <c r="CI379" s="147" t="s">
        <v>1094</v>
      </c>
    </row>
    <row r="380" spans="1:87" s="147" customFormat="1" x14ac:dyDescent="0.2">
      <c r="A380" s="191"/>
      <c r="CI380" s="147" t="s">
        <v>1090</v>
      </c>
    </row>
    <row r="381" spans="1:87" s="147" customFormat="1" x14ac:dyDescent="0.2">
      <c r="A381" s="191"/>
      <c r="CI381" s="147" t="s">
        <v>2854</v>
      </c>
    </row>
    <row r="382" spans="1:87" s="147" customFormat="1" x14ac:dyDescent="0.2">
      <c r="A382" s="191"/>
      <c r="CI382" s="147" t="s">
        <v>2855</v>
      </c>
    </row>
    <row r="383" spans="1:87" s="147" customFormat="1" x14ac:dyDescent="0.2">
      <c r="A383" s="191"/>
      <c r="CI383" s="147" t="s">
        <v>2856</v>
      </c>
    </row>
    <row r="384" spans="1:87" s="147" customFormat="1" x14ac:dyDescent="0.2">
      <c r="A384" s="191"/>
      <c r="CI384" s="147" t="s">
        <v>2857</v>
      </c>
    </row>
    <row r="385" spans="1:89" s="147" customFormat="1" x14ac:dyDescent="0.2">
      <c r="A385" s="191"/>
      <c r="CI385" s="147" t="s">
        <v>2858</v>
      </c>
    </row>
    <row r="386" spans="1:89" s="147" customFormat="1" x14ac:dyDescent="0.2">
      <c r="A386" s="191"/>
      <c r="CI386" s="147" t="s">
        <v>2859</v>
      </c>
    </row>
    <row r="387" spans="1:89" s="147" customFormat="1" x14ac:dyDescent="0.2">
      <c r="A387" s="191"/>
      <c r="CI387" s="147" t="s">
        <v>1095</v>
      </c>
    </row>
    <row r="388" spans="1:89" s="147" customFormat="1" x14ac:dyDescent="0.2">
      <c r="A388" s="191"/>
      <c r="CJ388" s="147" t="s">
        <v>2523</v>
      </c>
    </row>
    <row r="389" spans="1:89" s="147" customFormat="1" x14ac:dyDescent="0.2">
      <c r="A389" s="191"/>
      <c r="CK389" s="147" t="s">
        <v>2510</v>
      </c>
    </row>
    <row r="390" spans="1:89" s="147" customFormat="1" x14ac:dyDescent="0.2">
      <c r="A390" s="191"/>
      <c r="CK390" s="147" t="s">
        <v>1439</v>
      </c>
    </row>
    <row r="391" spans="1:89" s="147" customFormat="1" x14ac:dyDescent="0.2"/>
    <row r="392" spans="1:89" s="146" customFormat="1" x14ac:dyDescent="0.2">
      <c r="A392" s="146" t="s">
        <v>2918</v>
      </c>
    </row>
    <row r="393" spans="1:89" s="147" customFormat="1" x14ac:dyDescent="0.2">
      <c r="A393" s="147" t="s">
        <v>2906</v>
      </c>
    </row>
    <row r="394" spans="1:89" s="147" customFormat="1" x14ac:dyDescent="0.2">
      <c r="A394" s="191"/>
      <c r="CI394" s="147" t="s">
        <v>1094</v>
      </c>
    </row>
    <row r="395" spans="1:89" s="147" customFormat="1" x14ac:dyDescent="0.2">
      <c r="A395" s="191"/>
      <c r="CI395" s="147" t="s">
        <v>1090</v>
      </c>
    </row>
    <row r="396" spans="1:89" s="147" customFormat="1" x14ac:dyDescent="0.2">
      <c r="A396" s="191"/>
      <c r="CI396" s="147" t="s">
        <v>2854</v>
      </c>
    </row>
    <row r="397" spans="1:89" s="147" customFormat="1" x14ac:dyDescent="0.2">
      <c r="A397" s="191"/>
      <c r="CI397" s="147" t="s">
        <v>2855</v>
      </c>
    </row>
    <row r="398" spans="1:89" s="147" customFormat="1" x14ac:dyDescent="0.2">
      <c r="A398" s="191"/>
      <c r="CI398" s="147" t="s">
        <v>2856</v>
      </c>
    </row>
    <row r="399" spans="1:89" s="147" customFormat="1" x14ac:dyDescent="0.2">
      <c r="A399" s="191"/>
      <c r="CI399" s="147" t="s">
        <v>2857</v>
      </c>
    </row>
    <row r="400" spans="1:89" s="147" customFormat="1" x14ac:dyDescent="0.2">
      <c r="A400" s="191"/>
      <c r="CI400" s="147" t="s">
        <v>2858</v>
      </c>
    </row>
    <row r="401" spans="1:89" s="147" customFormat="1" x14ac:dyDescent="0.2">
      <c r="A401" s="191"/>
      <c r="CI401" s="147" t="s">
        <v>2859</v>
      </c>
    </row>
    <row r="402" spans="1:89" s="147" customFormat="1" x14ac:dyDescent="0.2">
      <c r="A402" s="191"/>
      <c r="CI402" s="147" t="s">
        <v>1095</v>
      </c>
    </row>
    <row r="403" spans="1:89" s="147" customFormat="1" x14ac:dyDescent="0.2">
      <c r="A403" s="191"/>
      <c r="CJ403" s="147" t="s">
        <v>2523</v>
      </c>
    </row>
    <row r="404" spans="1:89" s="147" customFormat="1" x14ac:dyDescent="0.2">
      <c r="A404" s="191"/>
      <c r="CK404" s="147" t="s">
        <v>2510</v>
      </c>
    </row>
    <row r="405" spans="1:89" s="147" customFormat="1" x14ac:dyDescent="0.2">
      <c r="A405" s="191"/>
      <c r="CK405" s="147" t="s">
        <v>1439</v>
      </c>
    </row>
    <row r="406" spans="1:89" s="147" customFormat="1" x14ac:dyDescent="0.2"/>
    <row r="407" spans="1:89" s="146" customFormat="1" x14ac:dyDescent="0.2">
      <c r="A407" s="146" t="s">
        <v>2918</v>
      </c>
    </row>
    <row r="408" spans="1:89" s="147" customFormat="1" x14ac:dyDescent="0.2">
      <c r="A408" s="147" t="s">
        <v>2907</v>
      </c>
    </row>
    <row r="409" spans="1:89" s="147" customFormat="1" x14ac:dyDescent="0.2">
      <c r="A409" s="191"/>
      <c r="CI409" s="147" t="s">
        <v>1094</v>
      </c>
    </row>
    <row r="410" spans="1:89" s="147" customFormat="1" x14ac:dyDescent="0.2">
      <c r="A410" s="191"/>
      <c r="CI410" s="147" t="s">
        <v>1090</v>
      </c>
    </row>
    <row r="411" spans="1:89" s="147" customFormat="1" x14ac:dyDescent="0.2">
      <c r="A411" s="191"/>
      <c r="CI411" s="147" t="s">
        <v>2854</v>
      </c>
    </row>
    <row r="412" spans="1:89" s="147" customFormat="1" x14ac:dyDescent="0.2">
      <c r="A412" s="191"/>
      <c r="CI412" s="147" t="s">
        <v>2855</v>
      </c>
    </row>
    <row r="413" spans="1:89" s="147" customFormat="1" x14ac:dyDescent="0.2">
      <c r="A413" s="191"/>
      <c r="CI413" s="147" t="s">
        <v>2856</v>
      </c>
    </row>
    <row r="414" spans="1:89" s="147" customFormat="1" x14ac:dyDescent="0.2">
      <c r="A414" s="191"/>
      <c r="CI414" s="147" t="s">
        <v>2857</v>
      </c>
    </row>
    <row r="415" spans="1:89" s="147" customFormat="1" x14ac:dyDescent="0.2">
      <c r="A415" s="191"/>
      <c r="CI415" s="147" t="s">
        <v>2858</v>
      </c>
    </row>
    <row r="416" spans="1:89" s="147" customFormat="1" x14ac:dyDescent="0.2">
      <c r="A416" s="191"/>
      <c r="CI416" s="147" t="s">
        <v>2859</v>
      </c>
    </row>
    <row r="417" spans="1:89" s="147" customFormat="1" x14ac:dyDescent="0.2">
      <c r="A417" s="191"/>
      <c r="CI417" s="147" t="s">
        <v>1095</v>
      </c>
    </row>
    <row r="418" spans="1:89" s="147" customFormat="1" x14ac:dyDescent="0.2">
      <c r="A418" s="191"/>
      <c r="CJ418" s="147" t="s">
        <v>2523</v>
      </c>
    </row>
    <row r="419" spans="1:89" s="147" customFormat="1" x14ac:dyDescent="0.2">
      <c r="A419" s="191"/>
      <c r="CK419" s="147" t="s">
        <v>2510</v>
      </c>
    </row>
    <row r="420" spans="1:89" s="147" customFormat="1" x14ac:dyDescent="0.2">
      <c r="A420" s="191"/>
      <c r="CK420" s="147" t="s">
        <v>1439</v>
      </c>
    </row>
    <row r="421" spans="1:89" s="147" customFormat="1" x14ac:dyDescent="0.2"/>
    <row r="422" spans="1:89" s="146" customFormat="1" x14ac:dyDescent="0.2">
      <c r="A422" s="146" t="s">
        <v>2918</v>
      </c>
    </row>
    <row r="423" spans="1:89" s="147" customFormat="1" x14ac:dyDescent="0.2">
      <c r="A423" s="147" t="s">
        <v>2908</v>
      </c>
    </row>
    <row r="424" spans="1:89" s="147" customFormat="1" x14ac:dyDescent="0.2"/>
    <row r="425" spans="1:89" s="146" customFormat="1" x14ac:dyDescent="0.2">
      <c r="A425" s="146" t="s">
        <v>2918</v>
      </c>
    </row>
    <row r="426" spans="1:89" s="147" customFormat="1" x14ac:dyDescent="0.2">
      <c r="A426" s="147" t="s">
        <v>2909</v>
      </c>
    </row>
    <row r="427" spans="1:89" s="147" customFormat="1" x14ac:dyDescent="0.2"/>
    <row r="428" spans="1:89" s="146" customFormat="1" x14ac:dyDescent="0.2">
      <c r="A428" s="146" t="s">
        <v>2918</v>
      </c>
    </row>
    <row r="429" spans="1:89" s="147" customFormat="1" x14ac:dyDescent="0.2">
      <c r="A429" s="147" t="s">
        <v>2910</v>
      </c>
    </row>
    <row r="430" spans="1:89" s="147" customFormat="1" x14ac:dyDescent="0.2"/>
    <row r="431" spans="1:89" s="146" customFormat="1" x14ac:dyDescent="0.2">
      <c r="A431" s="146" t="s">
        <v>2918</v>
      </c>
    </row>
    <row r="432" spans="1:89" s="147" customFormat="1" x14ac:dyDescent="0.2">
      <c r="A432" s="147" t="s">
        <v>2911</v>
      </c>
    </row>
    <row r="433" spans="1:34" s="147" customFormat="1" x14ac:dyDescent="0.2"/>
    <row r="434" spans="1:34" s="146" customFormat="1" x14ac:dyDescent="0.2">
      <c r="A434" s="146" t="s">
        <v>2918</v>
      </c>
    </row>
    <row r="435" spans="1:34" s="147" customFormat="1" x14ac:dyDescent="0.2">
      <c r="A435" s="147" t="s">
        <v>2912</v>
      </c>
    </row>
    <row r="436" spans="1:34" s="147" customFormat="1" x14ac:dyDescent="0.2"/>
    <row r="437" spans="1:34" s="146" customFormat="1" x14ac:dyDescent="0.2">
      <c r="A437" s="146" t="s">
        <v>2918</v>
      </c>
    </row>
    <row r="438" spans="1:34" s="147" customFormat="1" x14ac:dyDescent="0.2">
      <c r="A438" s="147" t="s">
        <v>2913</v>
      </c>
      <c r="N438" s="147" t="s">
        <v>2924</v>
      </c>
    </row>
    <row r="439" spans="1:34" s="147" customFormat="1" x14ac:dyDescent="0.2">
      <c r="N439" s="147" t="s">
        <v>2925</v>
      </c>
    </row>
    <row r="440" spans="1:34" s="147" customFormat="1" x14ac:dyDescent="0.2">
      <c r="AH440" s="147" t="s">
        <v>2926</v>
      </c>
    </row>
    <row r="441" spans="1:34" s="147" customFormat="1" x14ac:dyDescent="0.2"/>
    <row r="442" spans="1:34" s="147" customFormat="1" x14ac:dyDescent="0.2"/>
    <row r="443" spans="1:34" s="147" customFormat="1" x14ac:dyDescent="0.2"/>
    <row r="444" spans="1:34" s="146" customFormat="1" x14ac:dyDescent="0.2">
      <c r="A444" s="146" t="s">
        <v>2918</v>
      </c>
    </row>
    <row r="445" spans="1:34" s="147" customFormat="1" x14ac:dyDescent="0.2">
      <c r="A445" s="147" t="s">
        <v>2914</v>
      </c>
    </row>
    <row r="446" spans="1:34" s="147" customFormat="1" x14ac:dyDescent="0.2">
      <c r="A446" s="191"/>
      <c r="U446" s="147" t="s">
        <v>2851</v>
      </c>
    </row>
    <row r="447" spans="1:34" s="147" customFormat="1" x14ac:dyDescent="0.2"/>
    <row r="448" spans="1:34" s="146" customFormat="1" x14ac:dyDescent="0.2">
      <c r="A448" s="146" t="s">
        <v>2918</v>
      </c>
    </row>
    <row r="449" spans="1:74" s="147" customFormat="1" x14ac:dyDescent="0.2">
      <c r="A449" s="147" t="s">
        <v>2915</v>
      </c>
    </row>
    <row r="450" spans="1:74" s="147" customFormat="1" x14ac:dyDescent="0.2"/>
    <row r="451" spans="1:74" s="146" customFormat="1" x14ac:dyDescent="0.2">
      <c r="A451" s="146" t="s">
        <v>2918</v>
      </c>
    </row>
    <row r="452" spans="1:74" s="147" customFormat="1" x14ac:dyDescent="0.2">
      <c r="A452" s="147" t="s">
        <v>2916</v>
      </c>
    </row>
    <row r="453" spans="1:74" s="147" customFormat="1" x14ac:dyDescent="0.2"/>
    <row r="454" spans="1:74" s="146" customFormat="1" x14ac:dyDescent="0.2">
      <c r="A454" s="146" t="s">
        <v>2918</v>
      </c>
    </row>
    <row r="455" spans="1:74" s="147" customFormat="1" x14ac:dyDescent="0.2">
      <c r="A455" s="147" t="s">
        <v>2917</v>
      </c>
    </row>
    <row r="456" spans="1:74" s="147" customFormat="1" x14ac:dyDescent="0.2">
      <c r="A456" s="191"/>
      <c r="BV456" s="147" t="s">
        <v>2853</v>
      </c>
    </row>
    <row r="457" spans="1:74" s="148" customFormat="1" x14ac:dyDescent="0.2"/>
  </sheetData>
  <phoneticPr fontId="1" type="noConversion"/>
  <pageMargins left="0.75" right="0.75" top="1" bottom="1" header="0.5" footer="0.5"/>
  <pageSetup paperSize="17" scale="18"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M426"/>
  <sheetViews>
    <sheetView zoomScale="120" zoomScaleNormal="120" workbookViewId="0">
      <pane xSplit="1" ySplit="1" topLeftCell="X164" activePane="bottomRight" state="frozen"/>
      <selection activeCell="K179" sqref="K179"/>
      <selection pane="topRight" activeCell="K179" sqref="K179"/>
      <selection pane="bottomLeft" activeCell="K179" sqref="K179"/>
      <selection pane="bottomRight" activeCell="K179" sqref="K179"/>
    </sheetView>
  </sheetViews>
  <sheetFormatPr defaultColWidth="0.85546875" defaultRowHeight="11.25" x14ac:dyDescent="0.2"/>
  <cols>
    <col min="1" max="1" width="13.42578125" style="1" customWidth="1"/>
    <col min="2" max="90" width="2.5703125" style="1" customWidth="1"/>
    <col min="91" max="16384" width="0.85546875" style="1"/>
  </cols>
  <sheetData>
    <row r="1" spans="1:91" ht="16.5" customHeight="1" x14ac:dyDescent="0.2">
      <c r="A1" s="1" t="s">
        <v>24</v>
      </c>
      <c r="B1" s="11">
        <v>0</v>
      </c>
      <c r="C1" s="11">
        <v>10</v>
      </c>
      <c r="D1" s="11">
        <v>20</v>
      </c>
      <c r="E1" s="11">
        <v>30</v>
      </c>
      <c r="F1" s="11">
        <v>40</v>
      </c>
      <c r="G1" s="11">
        <v>50</v>
      </c>
      <c r="H1" s="11">
        <v>60</v>
      </c>
      <c r="I1" s="11">
        <v>70</v>
      </c>
      <c r="J1" s="11">
        <v>80</v>
      </c>
      <c r="K1" s="11">
        <v>90</v>
      </c>
      <c r="L1" s="11">
        <v>100</v>
      </c>
      <c r="M1" s="11">
        <v>110</v>
      </c>
      <c r="N1" s="11">
        <v>120</v>
      </c>
      <c r="O1" s="11">
        <v>130</v>
      </c>
      <c r="P1" s="11">
        <v>140</v>
      </c>
      <c r="Q1" s="11">
        <v>150</v>
      </c>
      <c r="R1" s="11">
        <v>160</v>
      </c>
      <c r="S1" s="11">
        <v>170</v>
      </c>
      <c r="T1" s="11">
        <v>180</v>
      </c>
      <c r="U1" s="11">
        <v>190</v>
      </c>
      <c r="V1" s="11">
        <v>200</v>
      </c>
      <c r="W1" s="11">
        <v>210</v>
      </c>
      <c r="X1" s="11">
        <v>220</v>
      </c>
      <c r="Y1" s="11">
        <v>230</v>
      </c>
      <c r="Z1" s="11">
        <v>240</v>
      </c>
      <c r="AA1" s="11">
        <v>250</v>
      </c>
      <c r="AB1" s="11">
        <v>260</v>
      </c>
      <c r="AC1" s="11">
        <v>270</v>
      </c>
      <c r="AD1" s="11">
        <v>280</v>
      </c>
      <c r="AE1" s="11">
        <v>290</v>
      </c>
      <c r="AF1" s="11">
        <v>300</v>
      </c>
      <c r="AG1" s="11">
        <v>310</v>
      </c>
      <c r="AH1" s="11">
        <v>320</v>
      </c>
      <c r="AI1" s="11">
        <v>330</v>
      </c>
      <c r="AJ1" s="11">
        <v>340</v>
      </c>
      <c r="AK1" s="11">
        <v>350</v>
      </c>
      <c r="AL1" s="11">
        <v>360</v>
      </c>
      <c r="AM1" s="11">
        <v>370</v>
      </c>
      <c r="AN1" s="11">
        <v>380</v>
      </c>
      <c r="AO1" s="11">
        <v>390</v>
      </c>
      <c r="AP1" s="11">
        <v>400</v>
      </c>
      <c r="AQ1" s="11">
        <v>410</v>
      </c>
      <c r="AR1" s="11">
        <v>420</v>
      </c>
      <c r="AS1" s="11">
        <v>430</v>
      </c>
      <c r="AT1" s="11">
        <v>440</v>
      </c>
      <c r="AU1" s="11">
        <v>450</v>
      </c>
      <c r="AV1" s="11">
        <v>460</v>
      </c>
      <c r="AW1" s="11">
        <v>470</v>
      </c>
      <c r="AX1" s="11">
        <v>480</v>
      </c>
      <c r="AY1" s="11">
        <v>490</v>
      </c>
      <c r="AZ1" s="11">
        <v>500</v>
      </c>
      <c r="BA1" s="11">
        <v>510</v>
      </c>
      <c r="BB1" s="11">
        <v>520</v>
      </c>
      <c r="BC1" s="11">
        <v>530</v>
      </c>
      <c r="BD1" s="11">
        <v>540</v>
      </c>
      <c r="BE1" s="11">
        <v>550</v>
      </c>
      <c r="BF1" s="11">
        <v>560</v>
      </c>
      <c r="BG1" s="11">
        <v>570</v>
      </c>
      <c r="BH1" s="11">
        <v>580</v>
      </c>
      <c r="BI1" s="11">
        <v>590</v>
      </c>
      <c r="BJ1" s="11">
        <v>600</v>
      </c>
      <c r="BK1" s="11">
        <v>610</v>
      </c>
      <c r="BL1" s="11">
        <v>620</v>
      </c>
      <c r="BM1" s="11">
        <v>630</v>
      </c>
      <c r="BN1" s="11">
        <v>640</v>
      </c>
      <c r="BO1" s="11">
        <v>650</v>
      </c>
      <c r="BP1" s="11">
        <v>660</v>
      </c>
      <c r="BQ1" s="11">
        <v>670</v>
      </c>
      <c r="BR1" s="11">
        <v>680</v>
      </c>
      <c r="BS1" s="11">
        <v>690</v>
      </c>
      <c r="BT1" s="11">
        <v>700</v>
      </c>
      <c r="BU1" s="11">
        <v>710</v>
      </c>
      <c r="BV1" s="11">
        <v>720</v>
      </c>
      <c r="BW1" s="11">
        <v>730</v>
      </c>
      <c r="BX1" s="11">
        <v>740</v>
      </c>
      <c r="BY1" s="11">
        <v>750</v>
      </c>
      <c r="BZ1" s="11">
        <v>760</v>
      </c>
      <c r="CA1" s="11">
        <v>770</v>
      </c>
      <c r="CB1" s="11">
        <v>780</v>
      </c>
      <c r="CC1" s="11">
        <v>790</v>
      </c>
      <c r="CD1" s="11">
        <v>800</v>
      </c>
      <c r="CE1" s="11">
        <v>810</v>
      </c>
      <c r="CF1" s="11">
        <v>820</v>
      </c>
      <c r="CG1" s="11">
        <v>830</v>
      </c>
      <c r="CH1" s="11">
        <v>840</v>
      </c>
      <c r="CI1" s="11">
        <v>850</v>
      </c>
      <c r="CJ1" s="11">
        <v>860</v>
      </c>
      <c r="CK1" s="11">
        <v>870</v>
      </c>
      <c r="CL1" s="11">
        <v>880</v>
      </c>
    </row>
    <row r="2" spans="1:91" ht="19.5" customHeight="1" x14ac:dyDescent="0.2">
      <c r="A2" s="1" t="s">
        <v>57</v>
      </c>
      <c r="B2" s="11">
        <f>B1+6216</f>
        <v>6216</v>
      </c>
      <c r="C2" s="11">
        <f t="shared" ref="C2:BN2" si="0">C1+6216</f>
        <v>6226</v>
      </c>
      <c r="D2" s="11">
        <f t="shared" si="0"/>
        <v>6236</v>
      </c>
      <c r="E2" s="11">
        <f t="shared" si="0"/>
        <v>6246</v>
      </c>
      <c r="F2" s="11">
        <f t="shared" si="0"/>
        <v>6256</v>
      </c>
      <c r="G2" s="11">
        <f t="shared" si="0"/>
        <v>6266</v>
      </c>
      <c r="H2" s="11">
        <f t="shared" si="0"/>
        <v>6276</v>
      </c>
      <c r="I2" s="11">
        <f t="shared" si="0"/>
        <v>6286</v>
      </c>
      <c r="J2" s="11">
        <f t="shared" si="0"/>
        <v>6296</v>
      </c>
      <c r="K2" s="11">
        <f t="shared" si="0"/>
        <v>6306</v>
      </c>
      <c r="L2" s="11">
        <f t="shared" si="0"/>
        <v>6316</v>
      </c>
      <c r="M2" s="11">
        <f t="shared" si="0"/>
        <v>6326</v>
      </c>
      <c r="N2" s="11">
        <f t="shared" si="0"/>
        <v>6336</v>
      </c>
      <c r="O2" s="11">
        <f t="shared" si="0"/>
        <v>6346</v>
      </c>
      <c r="P2" s="11">
        <f t="shared" si="0"/>
        <v>6356</v>
      </c>
      <c r="Q2" s="11">
        <f t="shared" si="0"/>
        <v>6366</v>
      </c>
      <c r="R2" s="11">
        <f t="shared" si="0"/>
        <v>6376</v>
      </c>
      <c r="S2" s="11">
        <f t="shared" si="0"/>
        <v>6386</v>
      </c>
      <c r="T2" s="11">
        <f t="shared" si="0"/>
        <v>6396</v>
      </c>
      <c r="U2" s="11">
        <f t="shared" si="0"/>
        <v>6406</v>
      </c>
      <c r="V2" s="11">
        <f t="shared" si="0"/>
        <v>6416</v>
      </c>
      <c r="W2" s="11">
        <f t="shared" si="0"/>
        <v>6426</v>
      </c>
      <c r="X2" s="11">
        <f t="shared" si="0"/>
        <v>6436</v>
      </c>
      <c r="Y2" s="11">
        <f t="shared" si="0"/>
        <v>6446</v>
      </c>
      <c r="Z2" s="11">
        <f t="shared" si="0"/>
        <v>6456</v>
      </c>
      <c r="AA2" s="11">
        <f t="shared" si="0"/>
        <v>6466</v>
      </c>
      <c r="AB2" s="11">
        <f t="shared" si="0"/>
        <v>6476</v>
      </c>
      <c r="AC2" s="11">
        <f t="shared" si="0"/>
        <v>6486</v>
      </c>
      <c r="AD2" s="11">
        <f t="shared" si="0"/>
        <v>6496</v>
      </c>
      <c r="AE2" s="11">
        <f t="shared" si="0"/>
        <v>6506</v>
      </c>
      <c r="AF2" s="11">
        <f t="shared" si="0"/>
        <v>6516</v>
      </c>
      <c r="AG2" s="11">
        <f t="shared" si="0"/>
        <v>6526</v>
      </c>
      <c r="AH2" s="11">
        <f t="shared" si="0"/>
        <v>6536</v>
      </c>
      <c r="AI2" s="11">
        <f t="shared" si="0"/>
        <v>6546</v>
      </c>
      <c r="AJ2" s="11">
        <f t="shared" si="0"/>
        <v>6556</v>
      </c>
      <c r="AK2" s="11">
        <f t="shared" si="0"/>
        <v>6566</v>
      </c>
      <c r="AL2" s="11">
        <f t="shared" si="0"/>
        <v>6576</v>
      </c>
      <c r="AM2" s="11">
        <f t="shared" si="0"/>
        <v>6586</v>
      </c>
      <c r="AN2" s="11">
        <f t="shared" si="0"/>
        <v>6596</v>
      </c>
      <c r="AO2" s="11">
        <f t="shared" si="0"/>
        <v>6606</v>
      </c>
      <c r="AP2" s="11">
        <f t="shared" si="0"/>
        <v>6616</v>
      </c>
      <c r="AQ2" s="11">
        <f t="shared" si="0"/>
        <v>6626</v>
      </c>
      <c r="AR2" s="11">
        <f t="shared" si="0"/>
        <v>6636</v>
      </c>
      <c r="AS2" s="11">
        <f t="shared" si="0"/>
        <v>6646</v>
      </c>
      <c r="AT2" s="11">
        <f t="shared" si="0"/>
        <v>6656</v>
      </c>
      <c r="AU2" s="11">
        <f t="shared" si="0"/>
        <v>6666</v>
      </c>
      <c r="AV2" s="11">
        <f t="shared" si="0"/>
        <v>6676</v>
      </c>
      <c r="AW2" s="11">
        <f t="shared" si="0"/>
        <v>6686</v>
      </c>
      <c r="AX2" s="11">
        <f t="shared" si="0"/>
        <v>6696</v>
      </c>
      <c r="AY2" s="11">
        <f t="shared" si="0"/>
        <v>6706</v>
      </c>
      <c r="AZ2" s="11">
        <f t="shared" si="0"/>
        <v>6716</v>
      </c>
      <c r="BA2" s="11">
        <f t="shared" si="0"/>
        <v>6726</v>
      </c>
      <c r="BB2" s="11">
        <f t="shared" si="0"/>
        <v>6736</v>
      </c>
      <c r="BC2" s="11">
        <f t="shared" si="0"/>
        <v>6746</v>
      </c>
      <c r="BD2" s="11">
        <f t="shared" si="0"/>
        <v>6756</v>
      </c>
      <c r="BE2" s="11">
        <f t="shared" si="0"/>
        <v>6766</v>
      </c>
      <c r="BF2" s="11">
        <f t="shared" si="0"/>
        <v>6776</v>
      </c>
      <c r="BG2" s="11">
        <f t="shared" si="0"/>
        <v>6786</v>
      </c>
      <c r="BH2" s="11">
        <f t="shared" si="0"/>
        <v>6796</v>
      </c>
      <c r="BI2" s="11">
        <f t="shared" si="0"/>
        <v>6806</v>
      </c>
      <c r="BJ2" s="11">
        <f t="shared" si="0"/>
        <v>6816</v>
      </c>
      <c r="BK2" s="11">
        <f t="shared" si="0"/>
        <v>6826</v>
      </c>
      <c r="BL2" s="11">
        <f t="shared" si="0"/>
        <v>6836</v>
      </c>
      <c r="BM2" s="11">
        <f t="shared" si="0"/>
        <v>6846</v>
      </c>
      <c r="BN2" s="11">
        <f t="shared" si="0"/>
        <v>6856</v>
      </c>
      <c r="BO2" s="11">
        <f t="shared" ref="BO2:CL2" si="1">BO1+6216</f>
        <v>6866</v>
      </c>
      <c r="BP2" s="11">
        <f t="shared" si="1"/>
        <v>6876</v>
      </c>
      <c r="BQ2" s="11">
        <f t="shared" si="1"/>
        <v>6886</v>
      </c>
      <c r="BR2" s="11">
        <f t="shared" si="1"/>
        <v>6896</v>
      </c>
      <c r="BS2" s="11">
        <f t="shared" si="1"/>
        <v>6906</v>
      </c>
      <c r="BT2" s="11">
        <f t="shared" si="1"/>
        <v>6916</v>
      </c>
      <c r="BU2" s="11">
        <f t="shared" si="1"/>
        <v>6926</v>
      </c>
      <c r="BV2" s="11">
        <f t="shared" si="1"/>
        <v>6936</v>
      </c>
      <c r="BW2" s="11">
        <f t="shared" si="1"/>
        <v>6946</v>
      </c>
      <c r="BX2" s="11">
        <f t="shared" si="1"/>
        <v>6956</v>
      </c>
      <c r="BY2" s="11">
        <f t="shared" si="1"/>
        <v>6966</v>
      </c>
      <c r="BZ2" s="11">
        <f t="shared" si="1"/>
        <v>6976</v>
      </c>
      <c r="CA2" s="11">
        <f t="shared" si="1"/>
        <v>6986</v>
      </c>
      <c r="CB2" s="11">
        <f t="shared" si="1"/>
        <v>6996</v>
      </c>
      <c r="CC2" s="11">
        <f t="shared" si="1"/>
        <v>7006</v>
      </c>
      <c r="CD2" s="11">
        <f t="shared" si="1"/>
        <v>7016</v>
      </c>
      <c r="CE2" s="11">
        <f t="shared" si="1"/>
        <v>7026</v>
      </c>
      <c r="CF2" s="11">
        <f t="shared" si="1"/>
        <v>7036</v>
      </c>
      <c r="CG2" s="11">
        <f t="shared" si="1"/>
        <v>7046</v>
      </c>
      <c r="CH2" s="11">
        <f t="shared" si="1"/>
        <v>7056</v>
      </c>
      <c r="CI2" s="11">
        <f t="shared" si="1"/>
        <v>7066</v>
      </c>
      <c r="CJ2" s="11">
        <f t="shared" si="1"/>
        <v>7076</v>
      </c>
      <c r="CK2" s="11">
        <f t="shared" si="1"/>
        <v>7086</v>
      </c>
      <c r="CL2" s="11">
        <f t="shared" si="1"/>
        <v>7096</v>
      </c>
    </row>
    <row r="3" spans="1:91" ht="18" customHeight="1" x14ac:dyDescent="0.2">
      <c r="A3" s="1" t="s">
        <v>25</v>
      </c>
      <c r="B3" s="11">
        <f>'WA4'!$AY$37-B2</f>
        <v>4042</v>
      </c>
      <c r="C3" s="11">
        <f>'WA4'!$AY$37-C2</f>
        <v>4032</v>
      </c>
      <c r="D3" s="11">
        <f>'WA4'!$AY$37-D2</f>
        <v>4022</v>
      </c>
      <c r="E3" s="11">
        <f>'WA4'!$AY$37-E2</f>
        <v>4012</v>
      </c>
      <c r="F3" s="11">
        <f>'WA4'!$AY$37-F2</f>
        <v>4002</v>
      </c>
      <c r="G3" s="11">
        <f>'WA4'!$AY$37-G2</f>
        <v>3992</v>
      </c>
      <c r="H3" s="11">
        <f>'WA4'!$AY$37-H2</f>
        <v>3982</v>
      </c>
      <c r="I3" s="11">
        <f>'WA4'!$AY$37-I2</f>
        <v>3972</v>
      </c>
      <c r="J3" s="11">
        <f>'WA4'!$AY$37-J2</f>
        <v>3962</v>
      </c>
      <c r="K3" s="11">
        <f>'WA4'!$AY$37-K2</f>
        <v>3952</v>
      </c>
      <c r="L3" s="11">
        <f>'WA4'!$AY$37-L2</f>
        <v>3942</v>
      </c>
      <c r="M3" s="11">
        <f>'WA4'!$AY$37-M2</f>
        <v>3932</v>
      </c>
      <c r="N3" s="11">
        <f>'WA4'!$AY$37-N2</f>
        <v>3922</v>
      </c>
      <c r="O3" s="11">
        <f>'WA4'!$AY$37-O2</f>
        <v>3912</v>
      </c>
      <c r="P3" s="11">
        <f>'WA4'!$AY$37-P2</f>
        <v>3902</v>
      </c>
      <c r="Q3" s="11">
        <f>'WA4'!$AY$37-Q2</f>
        <v>3892</v>
      </c>
      <c r="R3" s="11">
        <f>'WA4'!$AY$37-R2</f>
        <v>3882</v>
      </c>
      <c r="S3" s="11">
        <f>'WA4'!$AY$37-S2</f>
        <v>3872</v>
      </c>
      <c r="T3" s="11">
        <f>'WA4'!$AY$37-T2</f>
        <v>3862</v>
      </c>
      <c r="U3" s="11">
        <f>'WA4'!$AY$37-U2</f>
        <v>3852</v>
      </c>
      <c r="V3" s="11">
        <f>'WA4'!$AY$37-V2</f>
        <v>3842</v>
      </c>
      <c r="W3" s="11">
        <f>'WA4'!$AY$37-W2</f>
        <v>3832</v>
      </c>
      <c r="X3" s="11">
        <f>'WA4'!$AY$37-X2</f>
        <v>3822</v>
      </c>
      <c r="Y3" s="11">
        <f>'WA4'!$AY$37-Y2</f>
        <v>3812</v>
      </c>
      <c r="Z3" s="11">
        <f>'WA4'!$AY$37-Z2</f>
        <v>3802</v>
      </c>
      <c r="AA3" s="11">
        <f>'WA4'!$AY$37-AA2</f>
        <v>3792</v>
      </c>
      <c r="AB3" s="11">
        <f>'WA4'!$AY$37-AB2</f>
        <v>3782</v>
      </c>
      <c r="AC3" s="11">
        <f>'WA4'!$AY$37-AC2</f>
        <v>3772</v>
      </c>
      <c r="AD3" s="11">
        <f>'WA4'!$AY$37-AD2</f>
        <v>3762</v>
      </c>
      <c r="AE3" s="11">
        <f>'WA4'!$AY$37-AE2</f>
        <v>3752</v>
      </c>
      <c r="AF3" s="11">
        <f>'WA4'!$AY$37-AF2</f>
        <v>3742</v>
      </c>
      <c r="AG3" s="11">
        <f>'WA4'!$AY$37-AG2</f>
        <v>3732</v>
      </c>
      <c r="AH3" s="11">
        <f>'WA4'!$AY$37-AH2</f>
        <v>3722</v>
      </c>
      <c r="AI3" s="11">
        <f>'WA4'!$AY$37-AI2</f>
        <v>3712</v>
      </c>
      <c r="AJ3" s="11">
        <f>'WA4'!$AY$37-AJ2</f>
        <v>3702</v>
      </c>
      <c r="AK3" s="11">
        <f>'WA4'!$AY$37-AK2</f>
        <v>3692</v>
      </c>
      <c r="AL3" s="11">
        <f>'WA4'!$AY$37-AL2</f>
        <v>3682</v>
      </c>
      <c r="AM3" s="11">
        <f>'WA4'!$AY$37-AM2</f>
        <v>3672</v>
      </c>
      <c r="AN3" s="11">
        <f>'WA4'!$AY$37-AN2</f>
        <v>3662</v>
      </c>
      <c r="AO3" s="11">
        <f>'WA4'!$AY$37-AO2</f>
        <v>3652</v>
      </c>
      <c r="AP3" s="11">
        <f>'WA4'!$AY$37-AP2</f>
        <v>3642</v>
      </c>
      <c r="AQ3" s="11">
        <f>'WA4'!$AY$37-AQ2</f>
        <v>3632</v>
      </c>
      <c r="AR3" s="11">
        <f>'WA4'!$AY$37-AR2</f>
        <v>3622</v>
      </c>
      <c r="AS3" s="11">
        <f>'WA4'!$AY$37-AS2</f>
        <v>3612</v>
      </c>
      <c r="AT3" s="11">
        <f>'WA4'!$AY$37-AT2</f>
        <v>3602</v>
      </c>
      <c r="AU3" s="11">
        <f>'WA4'!$AY$37-AU2</f>
        <v>3592</v>
      </c>
      <c r="AV3" s="11">
        <f>'WA4'!$AY$37-AV2</f>
        <v>3582</v>
      </c>
      <c r="AW3" s="11">
        <f>'WA4'!$AY$37-AW2</f>
        <v>3572</v>
      </c>
      <c r="AX3" s="11">
        <f>'WA4'!$AY$37-AX2</f>
        <v>3562</v>
      </c>
      <c r="AY3" s="11">
        <f>'WA4'!$AY$37-AY2</f>
        <v>3552</v>
      </c>
      <c r="AZ3" s="11">
        <f>'WA4'!$AY$37-AZ2</f>
        <v>3542</v>
      </c>
      <c r="BA3" s="11">
        <f>'WA4'!$AY$37-BA2</f>
        <v>3532</v>
      </c>
      <c r="BB3" s="11">
        <f>'WA4'!$AY$37-BB2</f>
        <v>3522</v>
      </c>
      <c r="BC3" s="11">
        <f>'WA4'!$AY$37-BC2</f>
        <v>3512</v>
      </c>
      <c r="BD3" s="11">
        <f>'WA4'!$AY$37-BD2</f>
        <v>3502</v>
      </c>
      <c r="BE3" s="11">
        <f>'WA4'!$AY$37-BE2</f>
        <v>3492</v>
      </c>
      <c r="BF3" s="11">
        <f>'WA4'!$AY$37-BF2</f>
        <v>3482</v>
      </c>
      <c r="BG3" s="11">
        <f>'WA4'!$AY$37-BG2</f>
        <v>3472</v>
      </c>
      <c r="BH3" s="11">
        <f>'WA4'!$AY$37-BH2</f>
        <v>3462</v>
      </c>
      <c r="BI3" s="11">
        <f>'WA4'!$AY$37-BI2</f>
        <v>3452</v>
      </c>
      <c r="BJ3" s="11">
        <f>'WA4'!$AY$37-BJ2</f>
        <v>3442</v>
      </c>
      <c r="BK3" s="11">
        <f>'WA4'!$AY$37-BK2</f>
        <v>3432</v>
      </c>
      <c r="BL3" s="11">
        <f>'WA4'!$AY$37-BL2</f>
        <v>3422</v>
      </c>
      <c r="BM3" s="11">
        <f>'WA4'!$AY$37-BM2</f>
        <v>3412</v>
      </c>
      <c r="BN3" s="11">
        <f>'WA4'!$AY$37-BN2</f>
        <v>3402</v>
      </c>
      <c r="BO3" s="11">
        <f>'WA4'!$AY$37-BO2</f>
        <v>3392</v>
      </c>
      <c r="BP3" s="11">
        <f>'WA4'!$AY$37-BP2</f>
        <v>3382</v>
      </c>
      <c r="BQ3" s="11">
        <f>'WA4'!$AY$37-BQ2</f>
        <v>3372</v>
      </c>
      <c r="BR3" s="11">
        <f>'WA4'!$AY$37-BR2</f>
        <v>3362</v>
      </c>
      <c r="BS3" s="11">
        <f>'WA4'!$AY$37-BS2</f>
        <v>3352</v>
      </c>
      <c r="BT3" s="11">
        <f>'WA4'!$AY$37-BT2</f>
        <v>3342</v>
      </c>
      <c r="BU3" s="11">
        <f>'WA4'!$AY$37-BU2</f>
        <v>3332</v>
      </c>
      <c r="BV3" s="11">
        <f>'WA4'!$AY$37-BV2</f>
        <v>3322</v>
      </c>
      <c r="BW3" s="11">
        <f>'WA4'!$AY$37-BW2</f>
        <v>3312</v>
      </c>
      <c r="BX3" s="11">
        <f>'WA4'!$AY$37-BX2</f>
        <v>3302</v>
      </c>
      <c r="BY3" s="11">
        <f>'WA4'!$AY$37-BY2</f>
        <v>3292</v>
      </c>
      <c r="BZ3" s="11">
        <f>'WA4'!$AY$37-BZ2</f>
        <v>3282</v>
      </c>
      <c r="CA3" s="11">
        <f>'WA4'!$AY$37-CA2</f>
        <v>3272</v>
      </c>
      <c r="CB3" s="11">
        <f>'WA4'!$AY$37-CB2</f>
        <v>3262</v>
      </c>
      <c r="CC3" s="11">
        <f>'WA4'!$AY$37-CC2</f>
        <v>3252</v>
      </c>
      <c r="CD3" s="11">
        <f>'WA4'!$AY$37-CD2</f>
        <v>3242</v>
      </c>
      <c r="CE3" s="11">
        <f>'WA4'!$AY$37-CE2</f>
        <v>3232</v>
      </c>
      <c r="CF3" s="11">
        <f>'WA4'!$AY$37-CF2</f>
        <v>3222</v>
      </c>
      <c r="CG3" s="11">
        <f>'WA4'!$AY$37-CG2</f>
        <v>3212</v>
      </c>
      <c r="CH3" s="11">
        <f>'WA4'!$AY$37-CH2</f>
        <v>3202</v>
      </c>
      <c r="CI3" s="11">
        <f>'WA4'!$AY$37-CI2</f>
        <v>3192</v>
      </c>
      <c r="CJ3" s="11">
        <f>'WA4'!$AY$37-CJ2</f>
        <v>3182</v>
      </c>
      <c r="CK3" s="11">
        <f>'WA4'!$AY$37-CK2</f>
        <v>3172</v>
      </c>
      <c r="CL3" s="11">
        <f>'WA4'!$AY$37-CL2</f>
        <v>3162</v>
      </c>
    </row>
    <row r="4" spans="1:91" x14ac:dyDescent="0.2">
      <c r="A4" s="8" t="s">
        <v>195</v>
      </c>
      <c r="B4" s="8"/>
      <c r="C4" s="8"/>
      <c r="D4" s="8"/>
      <c r="E4" s="8"/>
      <c r="F4" s="34"/>
      <c r="G4" s="34"/>
      <c r="I4" s="199" t="s">
        <v>92</v>
      </c>
    </row>
    <row r="5" spans="1:91" x14ac:dyDescent="0.2">
      <c r="A5" s="8"/>
      <c r="B5" s="8"/>
      <c r="C5" s="8"/>
      <c r="D5" s="8"/>
      <c r="E5" s="8"/>
      <c r="F5" s="34"/>
      <c r="G5" s="34"/>
    </row>
    <row r="6" spans="1:91" x14ac:dyDescent="0.2">
      <c r="B6" s="1" t="s">
        <v>12</v>
      </c>
      <c r="L6" s="1" t="s">
        <v>17</v>
      </c>
      <c r="V6" s="1" t="s">
        <v>18</v>
      </c>
      <c r="AF6" s="1" t="s">
        <v>19</v>
      </c>
      <c r="AP6" s="1" t="s">
        <v>20</v>
      </c>
      <c r="AY6" s="2" t="s">
        <v>13</v>
      </c>
      <c r="BJ6" s="1" t="s">
        <v>53</v>
      </c>
      <c r="BT6" s="1" t="s">
        <v>54</v>
      </c>
      <c r="CD6" s="1" t="s">
        <v>55</v>
      </c>
      <c r="CM6" s="1" t="s">
        <v>1779</v>
      </c>
    </row>
    <row r="7" spans="1:91" s="46" customFormat="1" ht="12" thickBot="1" x14ac:dyDescent="0.25">
      <c r="B7" s="47"/>
      <c r="L7" s="47"/>
      <c r="V7" s="47"/>
      <c r="AF7" s="47"/>
      <c r="AP7" s="47"/>
      <c r="AY7" s="48"/>
      <c r="AZ7" s="47"/>
      <c r="BJ7" s="47"/>
      <c r="BT7" s="47"/>
      <c r="CD7" s="47"/>
      <c r="CL7" s="529"/>
    </row>
    <row r="8" spans="1:91" ht="12" thickTop="1" x14ac:dyDescent="0.2">
      <c r="A8" s="3" t="s">
        <v>6</v>
      </c>
      <c r="B8" s="260"/>
      <c r="K8" s="262"/>
      <c r="L8" s="260"/>
      <c r="N8" s="34"/>
      <c r="O8" s="34"/>
      <c r="P8" s="34"/>
      <c r="Q8" s="34"/>
      <c r="U8" s="262"/>
      <c r="V8" s="260"/>
      <c r="AA8" s="3"/>
      <c r="AF8" s="260"/>
      <c r="AO8" s="262"/>
      <c r="AY8" s="262"/>
      <c r="AZ8" s="260"/>
      <c r="BI8" s="262"/>
      <c r="BJ8" s="260"/>
      <c r="BS8" s="262"/>
      <c r="BT8" s="260"/>
      <c r="BV8" s="273"/>
      <c r="CD8" s="260"/>
      <c r="CL8" s="262"/>
    </row>
    <row r="9" spans="1:91" s="141" customFormat="1" x14ac:dyDescent="0.2">
      <c r="A9" s="156" t="s">
        <v>898</v>
      </c>
      <c r="B9" s="456"/>
      <c r="K9" s="457"/>
      <c r="L9" s="456"/>
      <c r="U9" s="457"/>
      <c r="V9" s="456"/>
      <c r="AA9" s="156"/>
      <c r="AF9" s="456"/>
      <c r="AO9" s="457"/>
      <c r="AY9" s="457"/>
      <c r="AZ9" s="456"/>
      <c r="BI9" s="457"/>
      <c r="BJ9" s="456"/>
      <c r="BS9" s="457"/>
      <c r="BT9" s="456"/>
      <c r="BV9" s="459"/>
      <c r="CD9" s="456"/>
      <c r="CL9" s="457"/>
    </row>
    <row r="10" spans="1:91" x14ac:dyDescent="0.2">
      <c r="A10" s="3" t="s">
        <v>136</v>
      </c>
      <c r="B10" s="26"/>
      <c r="C10" s="21"/>
      <c r="D10" s="21"/>
      <c r="E10" s="21"/>
      <c r="F10" s="21"/>
      <c r="G10" s="21"/>
      <c r="H10" s="21"/>
      <c r="I10" s="21"/>
      <c r="J10" s="21"/>
      <c r="K10" s="22"/>
      <c r="L10" s="26"/>
      <c r="M10" s="21"/>
      <c r="N10" s="21"/>
      <c r="O10" s="21"/>
      <c r="P10" s="21"/>
      <c r="Q10" s="21"/>
      <c r="R10" s="21"/>
      <c r="S10" s="21"/>
      <c r="T10" s="163"/>
      <c r="U10" s="22"/>
      <c r="V10" s="26"/>
      <c r="W10" s="452"/>
      <c r="X10" s="21"/>
      <c r="Y10" s="21"/>
      <c r="Z10" s="21"/>
      <c r="AA10" s="21"/>
      <c r="AB10" s="21"/>
      <c r="AC10" s="21"/>
      <c r="AD10" s="21"/>
      <c r="AE10" s="21"/>
      <c r="AF10" s="26"/>
      <c r="AG10" s="21"/>
      <c r="AH10" s="21"/>
      <c r="AI10" s="21"/>
      <c r="AJ10" s="21"/>
      <c r="AK10" s="21"/>
      <c r="AL10" s="21"/>
      <c r="AM10" s="21"/>
      <c r="AN10" s="21"/>
      <c r="AO10" s="22"/>
      <c r="AP10" s="21"/>
      <c r="AQ10" s="21"/>
      <c r="AR10" s="21"/>
      <c r="AS10" s="21"/>
      <c r="AT10" s="21"/>
      <c r="AU10" s="21"/>
      <c r="AV10" s="21"/>
      <c r="AW10" s="21"/>
      <c r="AX10" s="21"/>
      <c r="AY10" s="22"/>
      <c r="AZ10" s="26"/>
      <c r="BA10" s="21"/>
      <c r="BB10" s="21"/>
      <c r="BC10" s="21"/>
      <c r="BD10" s="21"/>
      <c r="BE10" s="21"/>
      <c r="BF10" s="21"/>
      <c r="BG10" s="21"/>
      <c r="BH10" s="21"/>
      <c r="BI10" s="22"/>
      <c r="BJ10" s="26"/>
      <c r="BK10" s="21"/>
      <c r="BL10" s="21"/>
      <c r="BM10" s="21"/>
      <c r="BN10" s="21"/>
      <c r="BO10" s="21"/>
      <c r="BP10" s="21"/>
      <c r="BQ10" s="21"/>
      <c r="BR10" s="21"/>
      <c r="BS10" s="22"/>
      <c r="BT10" s="26"/>
      <c r="BU10" s="21"/>
      <c r="BV10" s="21"/>
      <c r="BW10" s="21"/>
      <c r="BX10" s="21"/>
      <c r="BY10" s="21"/>
      <c r="BZ10" s="21"/>
      <c r="CA10" s="21"/>
      <c r="CB10" s="21"/>
      <c r="CC10" s="21"/>
      <c r="CD10" s="26"/>
      <c r="CE10" s="21"/>
      <c r="CF10" s="21"/>
      <c r="CG10" s="21"/>
      <c r="CH10" s="21"/>
      <c r="CI10" s="21"/>
      <c r="CJ10" s="21"/>
      <c r="CK10" s="21"/>
      <c r="CL10" s="22"/>
    </row>
    <row r="11" spans="1:91" x14ac:dyDescent="0.2">
      <c r="A11" s="3" t="s">
        <v>0</v>
      </c>
      <c r="B11" s="26"/>
      <c r="C11" s="21"/>
      <c r="D11" s="21"/>
      <c r="E11" s="21"/>
      <c r="F11" s="21"/>
      <c r="G11" s="21"/>
      <c r="H11" s="21"/>
      <c r="I11" s="21"/>
      <c r="J11" s="21"/>
      <c r="K11" s="22"/>
      <c r="L11" s="26"/>
      <c r="M11" s="21"/>
      <c r="N11" s="21"/>
      <c r="O11" s="21"/>
      <c r="P11" s="21"/>
      <c r="Q11" s="21"/>
      <c r="R11" s="21"/>
      <c r="S11" s="21"/>
      <c r="T11" s="21"/>
      <c r="U11" s="22"/>
      <c r="V11" s="26"/>
      <c r="W11" s="21"/>
      <c r="X11" s="21"/>
      <c r="Y11" s="21"/>
      <c r="Z11" s="21"/>
      <c r="AA11" s="21"/>
      <c r="AB11" s="21"/>
      <c r="AC11" s="21"/>
      <c r="AD11" s="21"/>
      <c r="AE11" s="21"/>
      <c r="AF11" s="26"/>
      <c r="AG11" s="21"/>
      <c r="AH11" s="21"/>
      <c r="AI11" s="21"/>
      <c r="AJ11" s="21"/>
      <c r="AK11" s="21"/>
      <c r="AL11" s="21"/>
      <c r="AM11" s="21"/>
      <c r="AN11" s="21"/>
      <c r="AO11" s="22"/>
      <c r="AP11" s="21"/>
      <c r="AQ11" s="21"/>
      <c r="AR11" s="131"/>
      <c r="AS11" s="21"/>
      <c r="AT11" s="21"/>
      <c r="AU11" s="21"/>
      <c r="AV11" s="21"/>
      <c r="AW11" s="21"/>
      <c r="AX11" s="21"/>
      <c r="AY11" s="22"/>
      <c r="AZ11" s="26"/>
      <c r="BA11" s="21"/>
      <c r="BB11" s="21"/>
      <c r="BC11" s="21"/>
      <c r="BD11" s="21"/>
      <c r="BE11" s="21"/>
      <c r="BF11" s="21"/>
      <c r="BG11" s="21"/>
      <c r="BH11" s="21"/>
      <c r="BI11" s="22"/>
      <c r="BJ11" s="26"/>
      <c r="BK11" s="21"/>
      <c r="BL11" s="21"/>
      <c r="BM11" s="21"/>
      <c r="BN11" s="21"/>
      <c r="BO11" s="49"/>
      <c r="BP11" s="49"/>
      <c r="BQ11" s="49"/>
      <c r="BR11" s="21"/>
      <c r="BS11" s="22"/>
      <c r="BT11" s="26"/>
      <c r="BU11" s="21"/>
      <c r="BV11" s="21"/>
      <c r="BW11" s="21"/>
      <c r="BX11" s="21"/>
      <c r="BY11" s="21"/>
      <c r="BZ11" s="21"/>
      <c r="CA11" s="21"/>
      <c r="CB11" s="21"/>
      <c r="CC11" s="21"/>
      <c r="CD11" s="26"/>
      <c r="CE11" s="21"/>
      <c r="CF11" s="21"/>
      <c r="CG11" s="21"/>
      <c r="CH11" s="21"/>
      <c r="CI11" s="21"/>
      <c r="CJ11" s="21"/>
      <c r="CK11" s="21"/>
      <c r="CL11" s="22"/>
    </row>
    <row r="12" spans="1:91" x14ac:dyDescent="0.2">
      <c r="A12" s="3" t="s">
        <v>2</v>
      </c>
      <c r="B12" s="16"/>
      <c r="C12" s="14"/>
      <c r="D12" s="14"/>
      <c r="E12" s="14"/>
      <c r="F12" s="14"/>
      <c r="G12" s="14"/>
      <c r="H12" s="14"/>
      <c r="I12" s="14"/>
      <c r="J12" s="14"/>
      <c r="K12" s="15"/>
      <c r="L12" s="16"/>
      <c r="M12" s="14"/>
      <c r="N12" s="14"/>
      <c r="O12" s="14"/>
      <c r="P12" s="14"/>
      <c r="Q12" s="14"/>
      <c r="R12" s="14"/>
      <c r="S12" s="14"/>
      <c r="T12" s="14"/>
      <c r="U12" s="15"/>
      <c r="V12" s="16"/>
      <c r="W12" s="14"/>
      <c r="X12" s="14"/>
      <c r="Y12" s="14"/>
      <c r="Z12" s="14"/>
      <c r="AA12" s="14"/>
      <c r="AB12" s="14"/>
      <c r="AC12" s="14"/>
      <c r="AD12" s="14"/>
      <c r="AE12" s="14"/>
      <c r="AF12" s="16"/>
      <c r="AG12" s="14"/>
      <c r="AH12" s="14"/>
      <c r="AI12" s="14"/>
      <c r="AJ12" s="14"/>
      <c r="AK12" s="14"/>
      <c r="AL12" s="14"/>
      <c r="AM12" s="14"/>
      <c r="AN12" s="14"/>
      <c r="AO12" s="15"/>
      <c r="AP12" s="14"/>
      <c r="AQ12" s="14"/>
      <c r="AR12" s="14"/>
      <c r="AS12" s="14"/>
      <c r="AT12" s="14"/>
      <c r="AU12" s="14"/>
      <c r="AV12" s="14"/>
      <c r="AW12" s="14"/>
      <c r="AX12" s="14"/>
      <c r="AY12" s="15"/>
      <c r="AZ12" s="16"/>
      <c r="BA12" s="14"/>
      <c r="BB12" s="14"/>
      <c r="BC12" s="14"/>
      <c r="BD12" s="14"/>
      <c r="BE12" s="14"/>
      <c r="BF12" s="14"/>
      <c r="BG12" s="14"/>
      <c r="BH12" s="14"/>
      <c r="BI12" s="15"/>
      <c r="BJ12" s="16"/>
      <c r="BK12" s="14"/>
      <c r="BL12" s="14"/>
      <c r="BM12" s="14"/>
      <c r="BN12" s="14"/>
      <c r="BO12" s="14"/>
      <c r="BP12" s="14"/>
      <c r="BQ12" s="14"/>
      <c r="BR12" s="14"/>
      <c r="BS12" s="15"/>
      <c r="BT12" s="16"/>
      <c r="BU12" s="14"/>
      <c r="BV12" s="14"/>
      <c r="BW12" s="14"/>
      <c r="BX12" s="14"/>
      <c r="BY12" s="14"/>
      <c r="BZ12" s="14"/>
      <c r="CA12" s="14"/>
      <c r="CB12" s="14"/>
      <c r="CC12" s="14"/>
      <c r="CD12" s="16"/>
      <c r="CE12" s="14"/>
      <c r="CF12" s="14"/>
      <c r="CG12" s="14"/>
      <c r="CH12" s="14"/>
      <c r="CI12" s="14"/>
      <c r="CJ12" s="14"/>
      <c r="CK12" s="14"/>
      <c r="CL12" s="15"/>
    </row>
    <row r="13" spans="1:91" s="142" customFormat="1" x14ac:dyDescent="0.2">
      <c r="A13" s="155" t="s">
        <v>4</v>
      </c>
      <c r="B13" s="306"/>
      <c r="C13" s="307"/>
      <c r="D13" s="308"/>
      <c r="E13" s="307"/>
      <c r="F13" s="307"/>
      <c r="G13" s="307"/>
      <c r="H13" s="307"/>
      <c r="I13" s="307"/>
      <c r="J13" s="307"/>
      <c r="K13" s="310"/>
      <c r="L13" s="306"/>
      <c r="M13" s="307"/>
      <c r="N13" s="307"/>
      <c r="O13" s="307"/>
      <c r="P13" s="307"/>
      <c r="Q13" s="307"/>
      <c r="R13" s="307"/>
      <c r="S13" s="307"/>
      <c r="T13" s="307"/>
      <c r="U13" s="310"/>
      <c r="V13" s="306"/>
      <c r="W13" s="307"/>
      <c r="X13" s="307"/>
      <c r="Y13" s="307"/>
      <c r="Z13" s="307"/>
      <c r="AA13" s="307"/>
      <c r="AB13" s="307"/>
      <c r="AC13" s="307"/>
      <c r="AD13" s="307"/>
      <c r="AE13" s="307"/>
      <c r="AF13" s="306"/>
      <c r="AG13" s="307"/>
      <c r="AH13" s="307"/>
      <c r="AI13" s="307"/>
      <c r="AJ13" s="307"/>
      <c r="AK13" s="307"/>
      <c r="AL13" s="307"/>
      <c r="AM13" s="307"/>
      <c r="AN13" s="307"/>
      <c r="AO13" s="310"/>
      <c r="AP13" s="307"/>
      <c r="AQ13" s="307"/>
      <c r="AR13" s="307"/>
      <c r="AS13" s="307"/>
      <c r="AT13" s="307"/>
      <c r="AU13" s="307"/>
      <c r="AV13" s="307"/>
      <c r="AW13" s="307"/>
      <c r="AX13" s="307"/>
      <c r="AY13" s="310"/>
      <c r="AZ13" s="306"/>
      <c r="BA13" s="317"/>
      <c r="BB13" s="307"/>
      <c r="BC13" s="307"/>
      <c r="BD13" s="307"/>
      <c r="BE13" s="307"/>
      <c r="BF13" s="307"/>
      <c r="BG13" s="307"/>
      <c r="BH13" s="307"/>
      <c r="BI13" s="310"/>
      <c r="BJ13" s="306"/>
      <c r="BK13" s="307"/>
      <c r="BL13" s="307"/>
      <c r="BM13" s="307"/>
      <c r="BN13" s="307"/>
      <c r="BO13" s="307"/>
      <c r="BP13" s="307"/>
      <c r="BQ13" s="307"/>
      <c r="BR13" s="307"/>
      <c r="BS13" s="310"/>
      <c r="BT13" s="306"/>
      <c r="BU13" s="307"/>
      <c r="BV13" s="307"/>
      <c r="BW13" s="307"/>
      <c r="BX13" s="307"/>
      <c r="BY13" s="307"/>
      <c r="BZ13" s="307"/>
      <c r="CA13" s="307"/>
      <c r="CB13" s="307"/>
      <c r="CC13" s="307"/>
      <c r="CD13" s="306"/>
      <c r="CE13" s="307"/>
      <c r="CF13" s="307"/>
      <c r="CG13" s="307"/>
      <c r="CH13" s="307"/>
      <c r="CI13" s="307"/>
      <c r="CJ13" s="307"/>
      <c r="CK13" s="307"/>
      <c r="CL13" s="310"/>
    </row>
    <row r="14" spans="1:91" s="141" customFormat="1" x14ac:dyDescent="0.2">
      <c r="A14" s="156" t="s">
        <v>3</v>
      </c>
      <c r="B14" s="288"/>
      <c r="C14" s="289"/>
      <c r="D14" s="289"/>
      <c r="E14" s="289"/>
      <c r="F14" s="289"/>
      <c r="G14" s="289"/>
      <c r="H14" s="289"/>
      <c r="I14" s="289"/>
      <c r="J14" s="289"/>
      <c r="K14" s="292"/>
      <c r="L14" s="288"/>
      <c r="M14" s="289"/>
      <c r="N14" s="289"/>
      <c r="O14" s="289"/>
      <c r="P14" s="289"/>
      <c r="Q14" s="289"/>
      <c r="R14" s="289"/>
      <c r="S14" s="289"/>
      <c r="T14" s="289"/>
      <c r="U14" s="292"/>
      <c r="V14" s="288"/>
      <c r="W14" s="291"/>
      <c r="X14" s="291"/>
      <c r="Y14" s="291"/>
      <c r="Z14" s="304" t="s">
        <v>149</v>
      </c>
      <c r="AA14" s="291"/>
      <c r="AB14" s="291"/>
      <c r="AC14" s="291"/>
      <c r="AD14" s="291"/>
      <c r="AE14" s="291"/>
      <c r="AF14" s="298"/>
      <c r="AG14" s="291"/>
      <c r="AH14" s="291"/>
      <c r="AI14" s="291"/>
      <c r="AJ14" s="289"/>
      <c r="AK14" s="289"/>
      <c r="AL14" s="289"/>
      <c r="AM14" s="289"/>
      <c r="AN14" s="289"/>
      <c r="AO14" s="292"/>
      <c r="AP14" s="289"/>
      <c r="AQ14" s="289"/>
      <c r="AR14" s="289"/>
      <c r="AS14" s="289"/>
      <c r="AT14" s="289"/>
      <c r="AU14" s="289"/>
      <c r="AV14" s="289"/>
      <c r="AW14" s="289"/>
      <c r="AX14" s="289"/>
      <c r="AY14" s="292"/>
      <c r="AZ14" s="288"/>
      <c r="BA14" s="331"/>
      <c r="BB14" s="289"/>
      <c r="BC14" s="289"/>
      <c r="BD14" s="289"/>
      <c r="BE14" s="289"/>
      <c r="BF14" s="289"/>
      <c r="BG14" s="289"/>
      <c r="BH14" s="289"/>
      <c r="BI14" s="292"/>
      <c r="BJ14" s="288"/>
      <c r="BK14" s="289"/>
      <c r="BL14" s="289"/>
      <c r="BM14" s="289"/>
      <c r="BN14" s="289"/>
      <c r="BO14" s="289"/>
      <c r="BP14" s="289"/>
      <c r="BQ14" s="289"/>
      <c r="BR14" s="289"/>
      <c r="BS14" s="292"/>
      <c r="BT14" s="288"/>
      <c r="BU14" s="289"/>
      <c r="BV14" s="289"/>
      <c r="BW14" s="289"/>
      <c r="BX14" s="289"/>
      <c r="BY14" s="289"/>
      <c r="BZ14" s="289"/>
      <c r="CA14" s="289"/>
      <c r="CB14" s="289"/>
      <c r="CC14" s="289"/>
      <c r="CD14" s="288"/>
      <c r="CE14" s="289"/>
      <c r="CF14" s="289"/>
      <c r="CG14" s="289"/>
      <c r="CH14" s="289"/>
      <c r="CI14" s="289"/>
      <c r="CJ14" s="289"/>
      <c r="CK14" s="289"/>
      <c r="CL14" s="292"/>
    </row>
    <row r="15" spans="1:91" x14ac:dyDescent="0.2">
      <c r="A15" s="3" t="s">
        <v>145</v>
      </c>
      <c r="B15" s="16"/>
      <c r="C15" s="14"/>
      <c r="D15" s="14"/>
      <c r="E15" s="14"/>
      <c r="F15" s="14"/>
      <c r="G15" s="14"/>
      <c r="H15" s="14"/>
      <c r="I15" s="14"/>
      <c r="J15" s="14"/>
      <c r="K15" s="15"/>
      <c r="L15" s="16"/>
      <c r="M15" s="14"/>
      <c r="N15" s="14"/>
      <c r="O15" s="14"/>
      <c r="P15" s="14"/>
      <c r="Q15" s="14"/>
      <c r="R15" s="14"/>
      <c r="S15" s="14"/>
      <c r="T15" s="14"/>
      <c r="U15" s="15"/>
      <c r="V15" s="16"/>
      <c r="W15" s="29"/>
      <c r="X15" s="29"/>
      <c r="Y15" s="29"/>
      <c r="Z15" s="123"/>
      <c r="AA15" s="29"/>
      <c r="AB15" s="29"/>
      <c r="AC15" s="29"/>
      <c r="AD15" s="29"/>
      <c r="AE15" s="29"/>
      <c r="AF15" s="54"/>
      <c r="AG15" s="29"/>
      <c r="AH15" s="29"/>
      <c r="AI15" s="29"/>
      <c r="AJ15" s="14"/>
      <c r="AK15" s="14"/>
      <c r="AL15" s="14"/>
      <c r="AM15" s="14"/>
      <c r="AN15" s="14"/>
      <c r="AO15" s="15"/>
      <c r="AP15" s="14"/>
      <c r="AQ15" s="14"/>
      <c r="AR15" s="14"/>
      <c r="AS15" s="14"/>
      <c r="AT15" s="14"/>
      <c r="AU15" s="14"/>
      <c r="AV15" s="14"/>
      <c r="AW15" s="14"/>
      <c r="AX15" s="14"/>
      <c r="AY15" s="15"/>
      <c r="AZ15" s="16"/>
      <c r="BA15" s="30"/>
      <c r="BB15" s="14"/>
      <c r="BC15" s="14"/>
      <c r="BD15" s="14"/>
      <c r="BE15" s="14"/>
      <c r="BF15" s="14"/>
      <c r="BG15" s="14"/>
      <c r="BH15" s="14"/>
      <c r="BI15" s="15"/>
      <c r="BJ15" s="16"/>
      <c r="BK15" s="14"/>
      <c r="BL15" s="14"/>
      <c r="BM15" s="14"/>
      <c r="BN15" s="14"/>
      <c r="BO15" s="14"/>
      <c r="BP15" s="14"/>
      <c r="BQ15" s="14"/>
      <c r="BR15" s="14"/>
      <c r="BS15" s="15"/>
      <c r="BT15" s="16"/>
      <c r="BU15" s="14"/>
      <c r="BV15" s="14"/>
      <c r="BW15" s="14"/>
      <c r="BX15" s="14"/>
      <c r="BY15" s="14"/>
      <c r="BZ15" s="14"/>
      <c r="CA15" s="14"/>
      <c r="CB15" s="14"/>
      <c r="CC15" s="14"/>
      <c r="CD15" s="16"/>
      <c r="CE15" s="14"/>
      <c r="CF15" s="14"/>
      <c r="CG15" s="14"/>
      <c r="CH15" s="14"/>
      <c r="CI15" s="14"/>
      <c r="CJ15" s="14"/>
      <c r="CK15" s="14"/>
      <c r="CL15" s="15"/>
    </row>
    <row r="16" spans="1:91" s="142" customFormat="1" x14ac:dyDescent="0.2">
      <c r="A16" s="155" t="s">
        <v>5</v>
      </c>
      <c r="B16" s="306"/>
      <c r="C16" s="307"/>
      <c r="D16" s="307"/>
      <c r="E16" s="307"/>
      <c r="F16" s="307"/>
      <c r="G16" s="307"/>
      <c r="H16" s="307"/>
      <c r="I16" s="307"/>
      <c r="J16" s="307"/>
      <c r="K16" s="310"/>
      <c r="L16" s="306"/>
      <c r="M16" s="307"/>
      <c r="N16" s="307"/>
      <c r="O16" s="307"/>
      <c r="P16" s="307"/>
      <c r="Q16" s="307"/>
      <c r="R16" s="307"/>
      <c r="S16" s="307"/>
      <c r="T16" s="307"/>
      <c r="U16" s="310"/>
      <c r="V16" s="306"/>
      <c r="W16" s="307"/>
      <c r="X16" s="307"/>
      <c r="Y16" s="307"/>
      <c r="Z16" s="307"/>
      <c r="AA16" s="307"/>
      <c r="AB16" s="307"/>
      <c r="AC16" s="307"/>
      <c r="AD16" s="307"/>
      <c r="AE16" s="307"/>
      <c r="AF16" s="306"/>
      <c r="AG16" s="307"/>
      <c r="AH16" s="307"/>
      <c r="AI16" s="307"/>
      <c r="AJ16" s="307"/>
      <c r="AK16" s="307"/>
      <c r="AL16" s="307"/>
      <c r="AM16" s="307"/>
      <c r="AN16" s="307"/>
      <c r="AO16" s="310"/>
      <c r="AP16" s="307"/>
      <c r="AQ16" s="307"/>
      <c r="AR16" s="307"/>
      <c r="AS16" s="307"/>
      <c r="AT16" s="307"/>
      <c r="AU16" s="307"/>
      <c r="AV16" s="307"/>
      <c r="AW16" s="307"/>
      <c r="AX16" s="307"/>
      <c r="AY16" s="310"/>
      <c r="AZ16" s="332"/>
      <c r="BA16" s="317"/>
      <c r="BB16" s="317"/>
      <c r="BC16" s="317"/>
      <c r="BD16" s="307"/>
      <c r="BE16" s="307"/>
      <c r="BF16" s="307"/>
      <c r="BG16" s="307"/>
      <c r="BH16" s="307"/>
      <c r="BI16" s="310"/>
      <c r="BJ16" s="306"/>
      <c r="BK16" s="307"/>
      <c r="BL16" s="307"/>
      <c r="BM16" s="307"/>
      <c r="BN16" s="307"/>
      <c r="BO16" s="307"/>
      <c r="BP16" s="307"/>
      <c r="BQ16" s="307"/>
      <c r="BR16" s="307"/>
      <c r="BS16" s="310"/>
      <c r="BT16" s="306"/>
      <c r="BU16" s="307"/>
      <c r="BV16" s="307"/>
      <c r="BW16" s="307"/>
      <c r="BX16" s="307"/>
      <c r="BY16" s="307"/>
      <c r="BZ16" s="307"/>
      <c r="CA16" s="307"/>
      <c r="CB16" s="307"/>
      <c r="CC16" s="307"/>
      <c r="CD16" s="306"/>
      <c r="CE16" s="307"/>
      <c r="CF16" s="307"/>
      <c r="CG16" s="307"/>
      <c r="CH16" s="307"/>
      <c r="CI16" s="307"/>
      <c r="CJ16" s="307"/>
      <c r="CK16" s="307"/>
      <c r="CL16" s="310"/>
    </row>
    <row r="17" spans="1:90" s="141" customFormat="1" x14ac:dyDescent="0.2">
      <c r="A17" s="156" t="s">
        <v>85</v>
      </c>
      <c r="B17" s="288"/>
      <c r="C17" s="289"/>
      <c r="D17" s="289"/>
      <c r="E17" s="289"/>
      <c r="F17" s="289"/>
      <c r="G17" s="289"/>
      <c r="H17" s="289"/>
      <c r="I17" s="289"/>
      <c r="J17" s="289"/>
      <c r="K17" s="292"/>
      <c r="L17" s="288"/>
      <c r="M17" s="289"/>
      <c r="N17" s="289"/>
      <c r="O17" s="289"/>
      <c r="P17" s="289"/>
      <c r="Q17" s="289"/>
      <c r="R17" s="289"/>
      <c r="S17" s="289"/>
      <c r="T17" s="289"/>
      <c r="U17" s="292"/>
      <c r="V17" s="288"/>
      <c r="W17" s="289"/>
      <c r="X17" s="289"/>
      <c r="Y17" s="289"/>
      <c r="Z17" s="289"/>
      <c r="AA17" s="289"/>
      <c r="AB17" s="289"/>
      <c r="AC17" s="289"/>
      <c r="AD17" s="289"/>
      <c r="AE17" s="289"/>
      <c r="AF17" s="288"/>
      <c r="AG17" s="289"/>
      <c r="AH17" s="289"/>
      <c r="AI17" s="289"/>
      <c r="AJ17" s="289"/>
      <c r="AK17" s="289"/>
      <c r="AL17" s="289"/>
      <c r="AM17" s="289"/>
      <c r="AN17" s="289"/>
      <c r="AO17" s="292"/>
      <c r="AP17" s="289"/>
      <c r="AQ17" s="289"/>
      <c r="AR17" s="289"/>
      <c r="AS17" s="289"/>
      <c r="AT17" s="289"/>
      <c r="AU17" s="289"/>
      <c r="AV17" s="289"/>
      <c r="AW17" s="289"/>
      <c r="AX17" s="289"/>
      <c r="AY17" s="292"/>
      <c r="AZ17" s="288"/>
      <c r="BA17" s="331"/>
      <c r="BB17" s="289"/>
      <c r="BC17" s="289"/>
      <c r="BD17" s="289"/>
      <c r="BE17" s="289"/>
      <c r="BF17" s="289"/>
      <c r="BG17" s="289"/>
      <c r="BH17" s="289"/>
      <c r="BI17" s="292"/>
      <c r="BJ17" s="288"/>
      <c r="BK17" s="289"/>
      <c r="BL17" s="289"/>
      <c r="BM17" s="289"/>
      <c r="BN17" s="289"/>
      <c r="BO17" s="289"/>
      <c r="BP17" s="289"/>
      <c r="BQ17" s="289"/>
      <c r="BR17" s="289"/>
      <c r="BS17" s="292"/>
      <c r="BT17" s="288"/>
      <c r="BU17" s="289"/>
      <c r="BV17" s="289"/>
      <c r="BW17" s="289"/>
      <c r="BX17" s="289"/>
      <c r="BY17" s="289"/>
      <c r="BZ17" s="289"/>
      <c r="CA17" s="289"/>
      <c r="CB17" s="289"/>
      <c r="CC17" s="289"/>
      <c r="CD17" s="288"/>
      <c r="CE17" s="289"/>
      <c r="CF17" s="289"/>
      <c r="CG17" s="289"/>
      <c r="CH17" s="289"/>
      <c r="CI17" s="289"/>
      <c r="CJ17" s="289"/>
      <c r="CK17" s="289"/>
      <c r="CL17" s="292"/>
    </row>
    <row r="18" spans="1:90" s="142" customFormat="1" x14ac:dyDescent="0.2">
      <c r="A18" s="155" t="s">
        <v>252</v>
      </c>
      <c r="B18" s="306"/>
      <c r="C18" s="307"/>
      <c r="D18" s="307"/>
      <c r="E18" s="307"/>
      <c r="F18" s="307"/>
      <c r="G18" s="307"/>
      <c r="H18" s="307"/>
      <c r="I18" s="307"/>
      <c r="J18" s="307"/>
      <c r="K18" s="310"/>
      <c r="L18" s="306"/>
      <c r="M18" s="307"/>
      <c r="N18" s="307"/>
      <c r="O18" s="307"/>
      <c r="P18" s="307"/>
      <c r="Q18" s="307"/>
      <c r="R18" s="307"/>
      <c r="S18" s="307"/>
      <c r="T18" s="307"/>
      <c r="U18" s="310"/>
      <c r="V18" s="306"/>
      <c r="W18" s="307"/>
      <c r="X18" s="307"/>
      <c r="Y18" s="307"/>
      <c r="Z18" s="307"/>
      <c r="AA18" s="307"/>
      <c r="AB18" s="307"/>
      <c r="AC18" s="307"/>
      <c r="AD18" s="307"/>
      <c r="AE18" s="307"/>
      <c r="AF18" s="306"/>
      <c r="AG18" s="307"/>
      <c r="AH18" s="307"/>
      <c r="AI18" s="307"/>
      <c r="AJ18" s="307"/>
      <c r="AK18" s="307"/>
      <c r="AL18" s="307"/>
      <c r="AM18" s="307"/>
      <c r="AN18" s="307"/>
      <c r="AO18" s="310"/>
      <c r="AP18" s="307"/>
      <c r="AQ18" s="307"/>
      <c r="AR18" s="307"/>
      <c r="AS18" s="307"/>
      <c r="AT18" s="307"/>
      <c r="AU18" s="307"/>
      <c r="AV18" s="307"/>
      <c r="AW18" s="307"/>
      <c r="AX18" s="307"/>
      <c r="AY18" s="310"/>
      <c r="AZ18" s="306"/>
      <c r="BA18" s="317"/>
      <c r="BB18" s="307"/>
      <c r="BC18" s="307"/>
      <c r="BD18" s="307"/>
      <c r="BE18" s="307"/>
      <c r="BF18" s="307"/>
      <c r="BG18" s="307"/>
      <c r="BH18" s="307"/>
      <c r="BI18" s="310"/>
      <c r="BJ18" s="306"/>
      <c r="BK18" s="307"/>
      <c r="BL18" s="307"/>
      <c r="BM18" s="307"/>
      <c r="BN18" s="307"/>
      <c r="BO18" s="307"/>
      <c r="BP18" s="307"/>
      <c r="BQ18" s="307"/>
      <c r="BR18" s="307"/>
      <c r="BS18" s="310"/>
      <c r="BT18" s="306"/>
      <c r="BU18" s="307"/>
      <c r="BV18" s="307"/>
      <c r="BW18" s="307"/>
      <c r="BX18" s="307"/>
      <c r="BY18" s="307"/>
      <c r="BZ18" s="307"/>
      <c r="CA18" s="307"/>
      <c r="CB18" s="307"/>
      <c r="CC18" s="307"/>
      <c r="CD18" s="306"/>
      <c r="CE18" s="307"/>
      <c r="CF18" s="307"/>
      <c r="CG18" s="307"/>
      <c r="CH18" s="307"/>
      <c r="CI18" s="307"/>
      <c r="CJ18" s="307"/>
      <c r="CK18" s="307"/>
      <c r="CL18" s="310"/>
    </row>
    <row r="19" spans="1:90" s="141" customFormat="1" x14ac:dyDescent="0.2">
      <c r="A19" s="156" t="s">
        <v>7</v>
      </c>
      <c r="B19" s="288"/>
      <c r="C19" s="289"/>
      <c r="D19" s="289"/>
      <c r="E19" s="289"/>
      <c r="F19" s="289"/>
      <c r="G19" s="289"/>
      <c r="H19" s="289"/>
      <c r="I19" s="289"/>
      <c r="J19" s="289"/>
      <c r="K19" s="292"/>
      <c r="L19" s="288"/>
      <c r="M19" s="289"/>
      <c r="N19" s="289"/>
      <c r="O19" s="289"/>
      <c r="P19" s="289"/>
      <c r="Q19" s="289"/>
      <c r="R19" s="289"/>
      <c r="S19" s="289"/>
      <c r="T19" s="289"/>
      <c r="U19" s="292"/>
      <c r="V19" s="288"/>
      <c r="W19" s="289"/>
      <c r="X19" s="289"/>
      <c r="Y19" s="289"/>
      <c r="Z19" s="289"/>
      <c r="AA19" s="289"/>
      <c r="AB19" s="289"/>
      <c r="AC19" s="289"/>
      <c r="AD19" s="289"/>
      <c r="AE19" s="289"/>
      <c r="AF19" s="288"/>
      <c r="AG19" s="289"/>
      <c r="AH19" s="289"/>
      <c r="AI19" s="289"/>
      <c r="AJ19" s="289"/>
      <c r="AK19" s="289"/>
      <c r="AL19" s="289"/>
      <c r="AM19" s="289"/>
      <c r="AN19" s="289"/>
      <c r="AO19" s="292"/>
      <c r="AP19" s="289"/>
      <c r="AQ19" s="289"/>
      <c r="AR19" s="289"/>
      <c r="AS19" s="289"/>
      <c r="AT19" s="289"/>
      <c r="AU19" s="289"/>
      <c r="AV19" s="289"/>
      <c r="AW19" s="289"/>
      <c r="AX19" s="289"/>
      <c r="AY19" s="292"/>
      <c r="AZ19" s="288"/>
      <c r="BA19" s="289"/>
      <c r="BB19" s="289"/>
      <c r="BC19" s="289"/>
      <c r="BD19" s="289"/>
      <c r="BE19" s="289"/>
      <c r="BF19" s="289"/>
      <c r="BG19" s="289"/>
      <c r="BH19" s="289"/>
      <c r="BI19" s="292"/>
      <c r="BJ19" s="288"/>
      <c r="BK19" s="289"/>
      <c r="BL19" s="289"/>
      <c r="BM19" s="289"/>
      <c r="BN19" s="289"/>
      <c r="BO19" s="289"/>
      <c r="BP19" s="289"/>
      <c r="BQ19" s="289"/>
      <c r="BR19" s="289"/>
      <c r="BS19" s="292"/>
      <c r="BT19" s="288"/>
      <c r="BU19" s="289"/>
      <c r="BV19" s="289"/>
      <c r="BW19" s="289"/>
      <c r="BX19" s="289"/>
      <c r="BY19" s="289"/>
      <c r="BZ19" s="289"/>
      <c r="CA19" s="289"/>
      <c r="CB19" s="289"/>
      <c r="CC19" s="289"/>
      <c r="CD19" s="288"/>
      <c r="CE19" s="289"/>
      <c r="CF19" s="289"/>
      <c r="CG19" s="289"/>
      <c r="CH19" s="289"/>
      <c r="CI19" s="289"/>
      <c r="CJ19" s="289"/>
      <c r="CK19" s="289"/>
      <c r="CL19" s="292"/>
    </row>
    <row r="20" spans="1:90" x14ac:dyDescent="0.2">
      <c r="A20" s="3" t="s">
        <v>113</v>
      </c>
      <c r="B20" s="16"/>
      <c r="C20" s="14"/>
      <c r="D20" s="14"/>
      <c r="E20" s="14"/>
      <c r="F20" s="14"/>
      <c r="G20" s="14"/>
      <c r="H20" s="14"/>
      <c r="I20" s="14"/>
      <c r="J20" s="14"/>
      <c r="K20" s="15"/>
      <c r="L20" s="16"/>
      <c r="M20" s="14"/>
      <c r="N20" s="14"/>
      <c r="O20" s="129"/>
      <c r="P20" s="14"/>
      <c r="Q20" s="14"/>
      <c r="R20" s="14"/>
      <c r="S20" s="14"/>
      <c r="T20" s="14"/>
      <c r="U20" s="15"/>
      <c r="V20" s="16"/>
      <c r="W20" s="14"/>
      <c r="X20" s="14"/>
      <c r="Y20" s="14"/>
      <c r="Z20" s="13"/>
      <c r="AA20" s="14"/>
      <c r="AB20" s="14"/>
      <c r="AC20" s="14"/>
      <c r="AD20" s="14"/>
      <c r="AE20" s="14"/>
      <c r="AF20" s="16"/>
      <c r="AG20" s="14"/>
      <c r="AH20" s="14"/>
      <c r="AI20" s="14"/>
      <c r="AJ20" s="14"/>
      <c r="AK20" s="14"/>
      <c r="AL20" s="14"/>
      <c r="AM20" s="14"/>
      <c r="AN20" s="14"/>
      <c r="AO20" s="15"/>
      <c r="AP20" s="14"/>
      <c r="AQ20" s="14"/>
      <c r="AR20" s="14"/>
      <c r="AS20" s="14"/>
      <c r="AT20" s="14"/>
      <c r="AU20" s="14"/>
      <c r="AV20" s="14"/>
      <c r="AW20" s="14"/>
      <c r="AX20" s="14"/>
      <c r="AY20" s="15"/>
      <c r="AZ20" s="16"/>
      <c r="BA20" s="14"/>
      <c r="BB20" s="14"/>
      <c r="BC20" s="14"/>
      <c r="BD20" s="14"/>
      <c r="BE20" s="14"/>
      <c r="BF20" s="14"/>
      <c r="BG20" s="14"/>
      <c r="BH20" s="14"/>
      <c r="BI20" s="15"/>
      <c r="BJ20" s="16"/>
      <c r="BK20" s="14"/>
      <c r="BL20" s="14"/>
      <c r="BM20" s="14"/>
      <c r="BN20" s="14"/>
      <c r="BO20" s="14"/>
      <c r="BP20" s="14"/>
      <c r="BQ20" s="14"/>
      <c r="BR20" s="14"/>
      <c r="BS20" s="15"/>
      <c r="BT20" s="16"/>
      <c r="BU20" s="14"/>
      <c r="BV20" s="14"/>
      <c r="BW20" s="14"/>
      <c r="BX20" s="14"/>
      <c r="BY20" s="14"/>
      <c r="BZ20" s="14"/>
      <c r="CA20" s="14"/>
      <c r="CB20" s="14"/>
      <c r="CC20" s="14"/>
      <c r="CD20" s="16"/>
      <c r="CE20" s="14"/>
      <c r="CF20" s="14"/>
      <c r="CG20" s="14"/>
      <c r="CH20" s="14"/>
      <c r="CI20" s="14"/>
      <c r="CJ20" s="14"/>
      <c r="CK20" s="14"/>
      <c r="CL20" s="15"/>
    </row>
    <row r="21" spans="1:90" s="142" customFormat="1" x14ac:dyDescent="0.2">
      <c r="A21" s="155" t="s">
        <v>526</v>
      </c>
      <c r="B21" s="306"/>
      <c r="C21" s="307"/>
      <c r="D21" s="307"/>
      <c r="E21" s="307"/>
      <c r="F21" s="307"/>
      <c r="G21" s="307"/>
      <c r="H21" s="307"/>
      <c r="I21" s="307"/>
      <c r="J21" s="307"/>
      <c r="K21" s="310"/>
      <c r="L21" s="306"/>
      <c r="M21" s="307"/>
      <c r="N21" s="307"/>
      <c r="O21" s="307"/>
      <c r="P21" s="307"/>
      <c r="Q21" s="307"/>
      <c r="R21" s="307"/>
      <c r="S21" s="307"/>
      <c r="T21" s="307"/>
      <c r="U21" s="310"/>
      <c r="V21" s="306"/>
      <c r="W21" s="307"/>
      <c r="X21" s="307"/>
      <c r="Y21" s="307"/>
      <c r="Z21" s="307"/>
      <c r="AA21" s="307"/>
      <c r="AB21" s="307"/>
      <c r="AC21" s="307"/>
      <c r="AD21" s="307"/>
      <c r="AE21" s="307"/>
      <c r="AF21" s="306"/>
      <c r="AG21" s="307"/>
      <c r="AH21" s="307"/>
      <c r="AI21" s="307"/>
      <c r="AJ21" s="307"/>
      <c r="AK21" s="307"/>
      <c r="AL21" s="307"/>
      <c r="AM21" s="307"/>
      <c r="AN21" s="307"/>
      <c r="AO21" s="310"/>
      <c r="AP21" s="307"/>
      <c r="AQ21" s="307"/>
      <c r="AR21" s="307"/>
      <c r="AS21" s="307"/>
      <c r="AT21" s="307"/>
      <c r="AU21" s="307"/>
      <c r="AV21" s="327"/>
      <c r="AW21" s="327"/>
      <c r="AX21" s="327"/>
      <c r="AY21" s="354"/>
      <c r="AZ21" s="355"/>
      <c r="BA21" s="327"/>
      <c r="BB21" s="327"/>
      <c r="BC21" s="327"/>
      <c r="BD21" s="327"/>
      <c r="BE21" s="327"/>
      <c r="BF21" s="327"/>
      <c r="BG21" s="327"/>
      <c r="BH21" s="327"/>
      <c r="BI21" s="354"/>
      <c r="BJ21" s="355"/>
      <c r="BK21" s="327" t="s">
        <v>524</v>
      </c>
      <c r="BL21" s="327"/>
      <c r="BM21" s="327"/>
      <c r="BN21" s="327"/>
      <c r="BO21" s="327"/>
      <c r="BP21" s="327"/>
      <c r="BQ21" s="327"/>
      <c r="BR21" s="327"/>
      <c r="BS21" s="354"/>
      <c r="BT21" s="355"/>
      <c r="BU21" s="327"/>
      <c r="BV21" s="327"/>
      <c r="BW21" s="327"/>
      <c r="BX21" s="327"/>
      <c r="BY21" s="327"/>
      <c r="BZ21" s="327"/>
      <c r="CA21" s="327"/>
      <c r="CB21" s="327"/>
      <c r="CC21" s="327"/>
      <c r="CD21" s="355"/>
      <c r="CE21" s="307"/>
      <c r="CF21" s="307"/>
      <c r="CG21" s="307"/>
      <c r="CH21" s="307"/>
      <c r="CI21" s="307"/>
      <c r="CJ21" s="307"/>
      <c r="CK21" s="307"/>
      <c r="CL21" s="310"/>
    </row>
    <row r="22" spans="1:90" s="141" customFormat="1" x14ac:dyDescent="0.2">
      <c r="A22" s="156" t="s">
        <v>10</v>
      </c>
      <c r="B22" s="288"/>
      <c r="C22" s="289"/>
      <c r="D22" s="289"/>
      <c r="E22" s="289"/>
      <c r="F22" s="289"/>
      <c r="G22" s="289"/>
      <c r="H22" s="289"/>
      <c r="I22" s="289"/>
      <c r="J22" s="289"/>
      <c r="K22" s="292"/>
      <c r="L22" s="288"/>
      <c r="M22" s="289"/>
      <c r="N22" s="289"/>
      <c r="O22" s="289"/>
      <c r="P22" s="289"/>
      <c r="Q22" s="289"/>
      <c r="R22" s="289"/>
      <c r="S22" s="289"/>
      <c r="T22" s="289"/>
      <c r="U22" s="292"/>
      <c r="V22" s="288"/>
      <c r="W22" s="300"/>
      <c r="X22" s="289"/>
      <c r="Y22" s="300"/>
      <c r="Z22" s="300"/>
      <c r="AA22" s="300"/>
      <c r="AB22" s="289"/>
      <c r="AC22" s="289"/>
      <c r="AD22" s="289"/>
      <c r="AE22" s="289"/>
      <c r="AF22" s="288"/>
      <c r="AG22" s="289"/>
      <c r="AH22" s="289"/>
      <c r="AI22" s="289"/>
      <c r="AJ22" s="289"/>
      <c r="AK22" s="289"/>
      <c r="AL22" s="289"/>
      <c r="AM22" s="289"/>
      <c r="AN22" s="289"/>
      <c r="AO22" s="292"/>
      <c r="AP22" s="289"/>
      <c r="AQ22" s="289"/>
      <c r="AR22" s="289"/>
      <c r="AS22" s="289"/>
      <c r="AT22" s="289"/>
      <c r="AU22" s="289"/>
      <c r="AV22" s="289"/>
      <c r="AW22" s="289"/>
      <c r="AX22" s="289"/>
      <c r="AY22" s="292"/>
      <c r="AZ22" s="288"/>
      <c r="BA22" s="289"/>
      <c r="BB22" s="289"/>
      <c r="BC22" s="289"/>
      <c r="BD22" s="289"/>
      <c r="BE22" s="289"/>
      <c r="BF22" s="289"/>
      <c r="BG22" s="289"/>
      <c r="BH22" s="289"/>
      <c r="BI22" s="292"/>
      <c r="BJ22" s="288"/>
      <c r="BK22" s="289"/>
      <c r="BL22" s="289"/>
      <c r="BM22" s="289"/>
      <c r="BN22" s="289"/>
      <c r="BO22" s="289"/>
      <c r="BP22" s="289"/>
      <c r="BQ22" s="289"/>
      <c r="BR22" s="289"/>
      <c r="BS22" s="292"/>
      <c r="BT22" s="288"/>
      <c r="BU22" s="289"/>
      <c r="BV22" s="289"/>
      <c r="BW22" s="289"/>
      <c r="BX22" s="289"/>
      <c r="BY22" s="289"/>
      <c r="BZ22" s="289"/>
      <c r="CA22" s="289"/>
      <c r="CB22" s="289"/>
      <c r="CC22" s="289"/>
      <c r="CD22" s="288"/>
      <c r="CE22" s="289"/>
      <c r="CF22" s="289"/>
      <c r="CG22" s="289"/>
      <c r="CH22" s="289"/>
      <c r="CI22" s="289"/>
      <c r="CJ22" s="289"/>
      <c r="CK22" s="289"/>
      <c r="CL22" s="292"/>
    </row>
    <row r="23" spans="1:90" x14ac:dyDescent="0.2">
      <c r="A23" s="3" t="s">
        <v>183</v>
      </c>
      <c r="B23" s="16"/>
      <c r="C23" s="14"/>
      <c r="D23" s="14"/>
      <c r="E23" s="14"/>
      <c r="F23" s="14"/>
      <c r="G23" s="14"/>
      <c r="H23" s="14"/>
      <c r="I23" s="14"/>
      <c r="J23" s="14"/>
      <c r="K23" s="15"/>
      <c r="L23" s="16"/>
      <c r="M23" s="14"/>
      <c r="N23" s="14"/>
      <c r="O23" s="14"/>
      <c r="P23" s="14"/>
      <c r="Q23" s="14"/>
      <c r="R23" s="14"/>
      <c r="S23" s="14"/>
      <c r="T23" s="14"/>
      <c r="U23" s="15"/>
      <c r="V23" s="16"/>
      <c r="W23" s="14"/>
      <c r="X23" s="14"/>
      <c r="Y23" s="14"/>
      <c r="Z23" s="14"/>
      <c r="AA23" s="14"/>
      <c r="AB23" s="14"/>
      <c r="AC23" s="14"/>
      <c r="AD23" s="14"/>
      <c r="AE23" s="14"/>
      <c r="AF23" s="16"/>
      <c r="AG23" s="14"/>
      <c r="AH23" s="14"/>
      <c r="AI23" s="14"/>
      <c r="AJ23" s="29"/>
      <c r="AK23" s="14"/>
      <c r="AL23" s="14"/>
      <c r="AM23" s="14"/>
      <c r="AN23" s="14"/>
      <c r="AO23" s="15"/>
      <c r="AP23" s="14"/>
      <c r="AQ23" s="14"/>
      <c r="AR23" s="14"/>
      <c r="AS23" s="14"/>
      <c r="AT23" s="14"/>
      <c r="AU23" s="14"/>
      <c r="AV23" s="14"/>
      <c r="AW23" s="14"/>
      <c r="AX23" s="129"/>
      <c r="AY23" s="15"/>
      <c r="AZ23" s="16"/>
      <c r="BA23" s="14"/>
      <c r="BB23" s="14"/>
      <c r="BC23" s="14"/>
      <c r="BD23" s="14"/>
      <c r="BE23" s="14"/>
      <c r="BF23" s="14"/>
      <c r="BG23" s="14"/>
      <c r="BH23" s="14"/>
      <c r="BI23" s="15"/>
      <c r="BJ23" s="16"/>
      <c r="BK23" s="14"/>
      <c r="BL23" s="14"/>
      <c r="BM23" s="14"/>
      <c r="BN23" s="14"/>
      <c r="BO23" s="14"/>
      <c r="BP23" s="14"/>
      <c r="BQ23" s="14"/>
      <c r="BR23" s="14"/>
      <c r="BS23" s="15"/>
      <c r="BT23" s="16"/>
      <c r="BU23" s="14"/>
      <c r="BV23" s="14"/>
      <c r="BW23" s="14"/>
      <c r="BX23" s="14"/>
      <c r="BY23" s="14"/>
      <c r="BZ23" s="14"/>
      <c r="CA23" s="14"/>
      <c r="CB23" s="14"/>
      <c r="CC23" s="14"/>
      <c r="CD23" s="16"/>
      <c r="CE23" s="14"/>
      <c r="CF23" s="14"/>
      <c r="CG23" s="14"/>
      <c r="CH23" s="14"/>
      <c r="CI23" s="14"/>
      <c r="CJ23" s="14"/>
      <c r="CK23" s="14"/>
      <c r="CL23" s="15"/>
    </row>
    <row r="24" spans="1:90" s="142" customFormat="1" x14ac:dyDescent="0.2">
      <c r="A24" s="155" t="s">
        <v>11</v>
      </c>
      <c r="B24" s="306"/>
      <c r="C24" s="307"/>
      <c r="D24" s="307"/>
      <c r="E24" s="307"/>
      <c r="F24" s="307"/>
      <c r="G24" s="307"/>
      <c r="H24" s="307"/>
      <c r="I24" s="307"/>
      <c r="J24" s="307"/>
      <c r="K24" s="310"/>
      <c r="L24" s="306"/>
      <c r="M24" s="307"/>
      <c r="N24" s="307"/>
      <c r="O24" s="307"/>
      <c r="P24" s="307"/>
      <c r="Q24" s="307"/>
      <c r="R24" s="307"/>
      <c r="S24" s="307"/>
      <c r="T24" s="307"/>
      <c r="U24" s="310"/>
      <c r="V24" s="306"/>
      <c r="W24" s="307"/>
      <c r="X24" s="307"/>
      <c r="Y24" s="307"/>
      <c r="Z24" s="307"/>
      <c r="AA24" s="307"/>
      <c r="AB24" s="307"/>
      <c r="AC24" s="307"/>
      <c r="AD24" s="307"/>
      <c r="AE24" s="307"/>
      <c r="AF24" s="306"/>
      <c r="AG24" s="307"/>
      <c r="AH24" s="307"/>
      <c r="AI24" s="307"/>
      <c r="AJ24" s="307"/>
      <c r="AK24" s="307"/>
      <c r="AL24" s="307"/>
      <c r="AM24" s="307"/>
      <c r="AN24" s="307"/>
      <c r="AO24" s="310"/>
      <c r="AP24" s="307"/>
      <c r="AQ24" s="307"/>
      <c r="AR24" s="307"/>
      <c r="AS24" s="307"/>
      <c r="AT24" s="307"/>
      <c r="AU24" s="307"/>
      <c r="AV24" s="307"/>
      <c r="AW24" s="307"/>
      <c r="AX24" s="307"/>
      <c r="AY24" s="310"/>
      <c r="AZ24" s="306"/>
      <c r="BA24" s="307"/>
      <c r="BB24" s="307"/>
      <c r="BC24" s="307"/>
      <c r="BD24" s="307"/>
      <c r="BE24" s="307"/>
      <c r="BF24" s="307"/>
      <c r="BG24" s="307"/>
      <c r="BH24" s="307"/>
      <c r="BI24" s="310"/>
      <c r="BJ24" s="306"/>
      <c r="BK24" s="307"/>
      <c r="BL24" s="307"/>
      <c r="BM24" s="307"/>
      <c r="BN24" s="307"/>
      <c r="BO24" s="307"/>
      <c r="BP24" s="307"/>
      <c r="BQ24" s="307"/>
      <c r="BR24" s="307"/>
      <c r="BS24" s="310"/>
      <c r="BT24" s="306"/>
      <c r="BU24" s="307"/>
      <c r="BV24" s="307"/>
      <c r="BW24" s="307"/>
      <c r="BX24" s="307"/>
      <c r="BY24" s="307"/>
      <c r="BZ24" s="307"/>
      <c r="CA24" s="307"/>
      <c r="CB24" s="307"/>
      <c r="CC24" s="307"/>
      <c r="CD24" s="306"/>
      <c r="CE24" s="307"/>
      <c r="CF24" s="307"/>
      <c r="CG24" s="307"/>
      <c r="CH24" s="307"/>
      <c r="CI24" s="307"/>
      <c r="CJ24" s="307"/>
      <c r="CK24" s="307"/>
      <c r="CL24" s="310"/>
    </row>
    <row r="25" spans="1:90" x14ac:dyDescent="0.2">
      <c r="A25" s="3" t="s">
        <v>83</v>
      </c>
      <c r="B25" s="260"/>
      <c r="F25" s="34"/>
      <c r="K25" s="262"/>
      <c r="L25" s="260"/>
      <c r="U25" s="262"/>
      <c r="V25" s="260"/>
      <c r="AF25" s="260"/>
      <c r="AG25" s="370"/>
      <c r="AH25" s="370"/>
      <c r="AI25" s="370"/>
      <c r="AJ25" s="370"/>
      <c r="AK25" s="370"/>
      <c r="AL25" s="370"/>
      <c r="AM25" s="370"/>
      <c r="AN25" s="370"/>
      <c r="AO25" s="371"/>
      <c r="AP25" s="370"/>
      <c r="AQ25" s="370"/>
      <c r="AR25" s="370"/>
      <c r="AS25" s="370"/>
      <c r="AT25" s="370"/>
      <c r="AU25" s="370"/>
      <c r="AV25" s="370"/>
      <c r="AW25" s="370"/>
      <c r="AX25" s="370"/>
      <c r="AY25" s="371"/>
      <c r="AZ25" s="372"/>
      <c r="BA25" s="370"/>
      <c r="BB25" s="370"/>
      <c r="BC25" s="370"/>
      <c r="BD25" s="370"/>
      <c r="BE25" s="370"/>
      <c r="BF25" s="370"/>
      <c r="BG25" s="370"/>
      <c r="BH25" s="370"/>
      <c r="BI25" s="371"/>
      <c r="BJ25" s="372"/>
      <c r="BK25" s="373" t="s">
        <v>253</v>
      </c>
      <c r="BL25" s="370"/>
      <c r="BM25" s="370"/>
      <c r="BN25" s="370"/>
      <c r="BO25" s="370"/>
      <c r="BP25" s="370"/>
      <c r="BQ25" s="370"/>
      <c r="BR25" s="370"/>
      <c r="BS25" s="371"/>
      <c r="BT25" s="372"/>
      <c r="BU25" s="370"/>
      <c r="BV25" s="370"/>
      <c r="BW25" s="370"/>
      <c r="BX25" s="370"/>
      <c r="BY25" s="370"/>
      <c r="BZ25" s="370"/>
      <c r="CA25" s="370"/>
      <c r="CB25" s="370"/>
      <c r="CC25" s="370"/>
      <c r="CD25" s="372"/>
      <c r="CE25" s="370"/>
      <c r="CF25" s="370"/>
      <c r="CG25" s="370"/>
      <c r="CH25" s="370"/>
      <c r="CI25" s="370"/>
      <c r="CJ25" s="370"/>
      <c r="CK25" s="370"/>
      <c r="CL25" s="371"/>
    </row>
    <row r="26" spans="1:90" s="141" customFormat="1" x14ac:dyDescent="0.2">
      <c r="A26" s="156" t="s">
        <v>194</v>
      </c>
      <c r="B26" s="288"/>
      <c r="C26" s="289"/>
      <c r="D26" s="289"/>
      <c r="E26" s="289"/>
      <c r="F26" s="289"/>
      <c r="G26" s="289"/>
      <c r="H26" s="289"/>
      <c r="I26" s="289"/>
      <c r="J26" s="289"/>
      <c r="K26" s="292"/>
      <c r="L26" s="288"/>
      <c r="M26" s="289"/>
      <c r="N26" s="289"/>
      <c r="O26" s="289"/>
      <c r="P26" s="289"/>
      <c r="Q26" s="289"/>
      <c r="R26" s="289"/>
      <c r="S26" s="289"/>
      <c r="T26" s="289"/>
      <c r="U26" s="292"/>
      <c r="V26" s="288"/>
      <c r="W26" s="289"/>
      <c r="X26" s="289"/>
      <c r="Y26" s="289"/>
      <c r="Z26" s="289"/>
      <c r="AA26" s="289"/>
      <c r="AB26" s="289"/>
      <c r="AC26" s="289"/>
      <c r="AD26" s="289"/>
      <c r="AE26" s="289"/>
      <c r="AF26" s="288"/>
      <c r="AG26" s="289"/>
      <c r="AH26" s="289"/>
      <c r="AI26" s="289"/>
      <c r="AJ26" s="289"/>
      <c r="AK26" s="289"/>
      <c r="AL26" s="289"/>
      <c r="AM26" s="289"/>
      <c r="AN26" s="289"/>
      <c r="AO26" s="292"/>
      <c r="AP26" s="289"/>
      <c r="AQ26" s="289"/>
      <c r="AR26" s="289"/>
      <c r="AS26" s="289"/>
      <c r="AT26" s="289"/>
      <c r="AU26" s="291"/>
      <c r="AV26" s="289"/>
      <c r="AW26" s="289"/>
      <c r="AX26" s="289"/>
      <c r="AY26" s="292"/>
      <c r="AZ26" s="288"/>
      <c r="BA26" s="289"/>
      <c r="BB26" s="289"/>
      <c r="BC26" s="289"/>
      <c r="BD26" s="289"/>
      <c r="BE26" s="289"/>
      <c r="BF26" s="289"/>
      <c r="BG26" s="289"/>
      <c r="BH26" s="289"/>
      <c r="BI26" s="292"/>
      <c r="BJ26" s="288"/>
      <c r="BK26" s="289"/>
      <c r="BL26" s="289"/>
      <c r="BM26" s="289"/>
      <c r="BN26" s="289"/>
      <c r="BO26" s="289"/>
      <c r="BP26" s="289"/>
      <c r="BQ26" s="289"/>
      <c r="BR26" s="289"/>
      <c r="BS26" s="292"/>
      <c r="BT26" s="288"/>
      <c r="BU26" s="289"/>
      <c r="BV26" s="289"/>
      <c r="BW26" s="289"/>
      <c r="BX26" s="289"/>
      <c r="BY26" s="289"/>
      <c r="BZ26" s="289"/>
      <c r="CA26" s="289"/>
      <c r="CB26" s="289"/>
      <c r="CC26" s="289"/>
      <c r="CD26" s="288"/>
      <c r="CE26" s="289"/>
      <c r="CF26" s="289"/>
      <c r="CG26" s="289"/>
      <c r="CH26" s="289"/>
      <c r="CI26" s="289"/>
      <c r="CJ26" s="289"/>
      <c r="CK26" s="289"/>
      <c r="CL26" s="292"/>
    </row>
    <row r="27" spans="1:90" s="142" customFormat="1" x14ac:dyDescent="0.2">
      <c r="A27" s="155" t="s">
        <v>112</v>
      </c>
      <c r="B27" s="325"/>
      <c r="C27" s="318"/>
      <c r="D27" s="308"/>
      <c r="E27" s="318"/>
      <c r="F27" s="318"/>
      <c r="G27" s="318"/>
      <c r="H27" s="318"/>
      <c r="I27" s="318"/>
      <c r="J27" s="318"/>
      <c r="K27" s="326"/>
      <c r="L27" s="325"/>
      <c r="M27" s="318"/>
      <c r="N27" s="318"/>
      <c r="O27" s="318"/>
      <c r="P27" s="318"/>
      <c r="Q27" s="318"/>
      <c r="R27" s="318"/>
      <c r="S27" s="318"/>
      <c r="T27" s="358" t="s">
        <v>319</v>
      </c>
      <c r="U27" s="326"/>
      <c r="V27" s="325"/>
      <c r="W27" s="318"/>
      <c r="X27" s="318"/>
      <c r="Y27" s="318"/>
      <c r="Z27" s="318"/>
      <c r="AA27" s="318"/>
      <c r="AB27" s="318"/>
      <c r="AC27" s="318"/>
      <c r="AD27" s="318"/>
      <c r="AE27" s="318"/>
      <c r="AF27" s="325"/>
      <c r="AG27" s="318"/>
      <c r="AH27" s="318"/>
      <c r="AI27" s="318"/>
      <c r="AJ27" s="318"/>
      <c r="AK27" s="318"/>
      <c r="AL27" s="318"/>
      <c r="AM27" s="318"/>
      <c r="AN27" s="318"/>
      <c r="AO27" s="326"/>
      <c r="AP27" s="318"/>
      <c r="AQ27" s="318"/>
      <c r="AR27" s="308"/>
      <c r="AS27" s="307"/>
      <c r="AT27" s="307"/>
      <c r="AU27" s="307"/>
      <c r="AV27" s="307"/>
      <c r="AW27" s="307"/>
      <c r="AX27" s="307"/>
      <c r="AY27" s="310"/>
      <c r="AZ27" s="306"/>
      <c r="BA27" s="307"/>
      <c r="BB27" s="307"/>
      <c r="BC27" s="307"/>
      <c r="BD27" s="307"/>
      <c r="BE27" s="307"/>
      <c r="BF27" s="307"/>
      <c r="BG27" s="307"/>
      <c r="BH27" s="307"/>
      <c r="BI27" s="390"/>
      <c r="BJ27" s="306"/>
      <c r="BK27" s="307"/>
      <c r="BL27" s="307"/>
      <c r="BM27" s="307"/>
      <c r="BN27" s="307"/>
      <c r="BO27" s="307"/>
      <c r="BP27" s="307"/>
      <c r="BQ27" s="307"/>
      <c r="BR27" s="307"/>
      <c r="BS27" s="310"/>
      <c r="BT27" s="306"/>
      <c r="BU27" s="307"/>
      <c r="BV27" s="307"/>
      <c r="BW27" s="307"/>
      <c r="BX27" s="307"/>
      <c r="BY27" s="307"/>
      <c r="BZ27" s="307"/>
      <c r="CA27" s="307"/>
      <c r="CB27" s="307"/>
      <c r="CC27" s="307"/>
      <c r="CD27" s="306"/>
      <c r="CE27" s="307"/>
      <c r="CF27" s="307"/>
      <c r="CG27" s="307"/>
      <c r="CH27" s="307"/>
      <c r="CI27" s="307"/>
      <c r="CJ27" s="307"/>
      <c r="CK27" s="307"/>
      <c r="CL27" s="310"/>
    </row>
    <row r="28" spans="1:90" s="405" customFormat="1" x14ac:dyDescent="0.2">
      <c r="A28" s="403" t="s">
        <v>84</v>
      </c>
      <c r="B28" s="407"/>
      <c r="K28" s="406"/>
      <c r="L28" s="407"/>
      <c r="U28" s="406"/>
      <c r="V28" s="407"/>
      <c r="AF28" s="407"/>
      <c r="AO28" s="406"/>
      <c r="AY28" s="406"/>
      <c r="AZ28" s="407"/>
      <c r="BC28" s="413"/>
      <c r="BD28" s="413"/>
      <c r="BI28" s="408"/>
      <c r="BJ28" s="407"/>
      <c r="BS28" s="406"/>
      <c r="BT28" s="407"/>
      <c r="CD28" s="407"/>
      <c r="CL28" s="406"/>
    </row>
    <row r="29" spans="1:90" ht="12" thickBot="1" x14ac:dyDescent="0.25">
      <c r="A29" s="3" t="s">
        <v>114</v>
      </c>
      <c r="B29" s="396"/>
      <c r="C29" s="394"/>
      <c r="D29" s="394"/>
      <c r="E29" s="394"/>
      <c r="F29" s="394"/>
      <c r="G29" s="394"/>
      <c r="H29" s="394"/>
      <c r="I29" s="394"/>
      <c r="J29" s="394"/>
      <c r="K29" s="395"/>
      <c r="L29" s="396"/>
      <c r="M29" s="394"/>
      <c r="N29" s="394"/>
      <c r="O29" s="394"/>
      <c r="P29" s="394"/>
      <c r="Q29" s="394"/>
      <c r="R29" s="394"/>
      <c r="S29" s="394"/>
      <c r="T29" s="394"/>
      <c r="U29" s="395"/>
      <c r="V29" s="396"/>
      <c r="W29" s="394"/>
      <c r="X29" s="394"/>
      <c r="Y29" s="394"/>
      <c r="Z29" s="394"/>
      <c r="AA29" s="394"/>
      <c r="AB29" s="394"/>
      <c r="AC29" s="394"/>
      <c r="AD29" s="394"/>
      <c r="AE29" s="394"/>
      <c r="AF29" s="396"/>
      <c r="AG29" s="394"/>
      <c r="AH29" s="394"/>
      <c r="AI29" s="394"/>
      <c r="AJ29" s="394"/>
      <c r="AK29" s="394"/>
      <c r="AL29" s="394"/>
      <c r="AM29" s="394"/>
      <c r="AN29" s="394"/>
      <c r="AO29" s="395"/>
      <c r="AP29" s="394"/>
      <c r="AQ29" s="394"/>
      <c r="AR29" s="394"/>
      <c r="AS29" s="394"/>
      <c r="AT29" s="394"/>
      <c r="AU29" s="394"/>
      <c r="AV29" s="394"/>
      <c r="AW29" s="394"/>
      <c r="AX29" s="394"/>
      <c r="AY29" s="395"/>
      <c r="AZ29" s="396"/>
      <c r="BA29" s="394"/>
      <c r="BB29" s="394"/>
      <c r="BC29" s="394"/>
      <c r="BD29" s="394"/>
      <c r="BE29" s="394"/>
      <c r="BF29" s="394"/>
      <c r="BG29" s="394"/>
      <c r="BH29" s="394"/>
      <c r="BI29" s="395"/>
      <c r="BJ29" s="396"/>
      <c r="BK29" s="394"/>
      <c r="BL29" s="394"/>
      <c r="BM29" s="394"/>
      <c r="BN29" s="394"/>
      <c r="BO29" s="394"/>
      <c r="BP29" s="394"/>
      <c r="BQ29" s="394"/>
      <c r="BR29" s="394"/>
      <c r="BS29" s="395"/>
      <c r="BT29" s="396"/>
      <c r="BU29" s="394"/>
      <c r="BV29" s="394"/>
      <c r="BW29" s="394"/>
      <c r="BX29" s="394"/>
      <c r="BY29" s="394"/>
      <c r="BZ29" s="394"/>
      <c r="CA29" s="394"/>
      <c r="CB29" s="394"/>
      <c r="CC29" s="394"/>
      <c r="CD29" s="396"/>
      <c r="CE29" s="394"/>
      <c r="CF29" s="394"/>
      <c r="CG29" s="394"/>
      <c r="CH29" s="394"/>
      <c r="CI29" s="394"/>
      <c r="CJ29" s="394"/>
      <c r="CK29" s="394"/>
      <c r="CL29" s="395"/>
    </row>
    <row r="30" spans="1:90" x14ac:dyDescent="0.2">
      <c r="A30" s="3" t="s">
        <v>14</v>
      </c>
      <c r="B30" s="26"/>
      <c r="C30" s="21"/>
      <c r="D30" s="21"/>
      <c r="E30" s="21"/>
      <c r="F30" s="21"/>
      <c r="G30" s="21"/>
      <c r="H30" s="21"/>
      <c r="I30" s="21"/>
      <c r="J30" s="21"/>
      <c r="K30" s="22"/>
      <c r="L30" s="26"/>
      <c r="M30" s="21"/>
      <c r="N30" s="21"/>
      <c r="O30" s="21"/>
      <c r="P30" s="21"/>
      <c r="Q30" s="21"/>
      <c r="R30" s="21"/>
      <c r="S30" s="21"/>
      <c r="T30" s="21"/>
      <c r="U30" s="22"/>
      <c r="V30" s="26"/>
      <c r="W30" s="21"/>
      <c r="X30" s="21"/>
      <c r="Y30" s="21"/>
      <c r="Z30" s="21"/>
      <c r="AA30" s="21"/>
      <c r="AB30" s="21"/>
      <c r="AC30" s="21"/>
      <c r="AD30" s="21"/>
      <c r="AE30" s="21"/>
      <c r="AF30" s="26"/>
      <c r="AG30" s="21"/>
      <c r="AH30" s="21"/>
      <c r="AI30" s="21"/>
      <c r="AJ30" s="21"/>
      <c r="AK30" s="21"/>
      <c r="AL30" s="21"/>
      <c r="AM30" s="21"/>
      <c r="AN30" s="21"/>
      <c r="AO30" s="22"/>
      <c r="AP30" s="21"/>
      <c r="AQ30" s="21"/>
      <c r="AR30" s="21"/>
      <c r="AS30" s="21"/>
      <c r="AT30" s="21"/>
      <c r="AU30" s="21"/>
      <c r="AV30" s="21"/>
      <c r="AW30" s="21"/>
      <c r="AX30" s="21"/>
      <c r="AY30" s="22"/>
      <c r="AZ30" s="26"/>
      <c r="BA30" s="21"/>
      <c r="BB30" s="21"/>
      <c r="BC30" s="21"/>
      <c r="BD30" s="21"/>
      <c r="BE30" s="21"/>
      <c r="BF30" s="21"/>
      <c r="BG30" s="21"/>
      <c r="BH30" s="21"/>
      <c r="BI30" s="22"/>
      <c r="BJ30" s="26"/>
      <c r="BK30" s="21"/>
      <c r="BL30" s="21"/>
      <c r="BM30" s="21"/>
      <c r="BN30" s="21"/>
      <c r="BO30" s="21"/>
      <c r="BP30" s="21"/>
      <c r="BQ30" s="21"/>
      <c r="BR30" s="21"/>
      <c r="BS30" s="22"/>
      <c r="BT30" s="26"/>
      <c r="BU30" s="21"/>
      <c r="BV30" s="21"/>
      <c r="BW30" s="21"/>
      <c r="BX30" s="21"/>
      <c r="BY30" s="21"/>
      <c r="BZ30" s="21"/>
      <c r="CA30" s="21"/>
      <c r="CB30" s="21"/>
      <c r="CC30" s="21"/>
      <c r="CD30" s="26"/>
      <c r="CE30" s="21"/>
      <c r="CF30" s="21"/>
      <c r="CG30" s="21"/>
      <c r="CH30" s="21"/>
      <c r="CI30" s="21"/>
      <c r="CJ30" s="21"/>
      <c r="CK30" s="21"/>
      <c r="CL30" s="22"/>
    </row>
    <row r="31" spans="1:90" x14ac:dyDescent="0.2">
      <c r="A31" s="3" t="s">
        <v>15</v>
      </c>
      <c r="B31" s="16"/>
      <c r="C31" s="14"/>
      <c r="D31" s="14"/>
      <c r="E31" s="14"/>
      <c r="F31" s="14"/>
      <c r="G31" s="14"/>
      <c r="H31" s="14"/>
      <c r="I31" s="14"/>
      <c r="J31" s="14"/>
      <c r="K31" s="15"/>
      <c r="L31" s="16"/>
      <c r="M31" s="14"/>
      <c r="N31" s="14"/>
      <c r="O31" s="14"/>
      <c r="P31" s="14"/>
      <c r="Q31" s="14"/>
      <c r="R31" s="14"/>
      <c r="S31" s="14"/>
      <c r="T31" s="14"/>
      <c r="U31" s="15"/>
      <c r="V31" s="16"/>
      <c r="W31" s="14"/>
      <c r="X31" s="14"/>
      <c r="Y31" s="29"/>
      <c r="Z31" s="14"/>
      <c r="AA31" s="29"/>
      <c r="AB31" s="29"/>
      <c r="AC31" s="14"/>
      <c r="AD31" s="29"/>
      <c r="AE31" s="14"/>
      <c r="AF31" s="54"/>
      <c r="AG31" s="14"/>
      <c r="AH31" s="14"/>
      <c r="AI31" s="29"/>
      <c r="AJ31" s="14"/>
      <c r="AK31" s="14"/>
      <c r="AL31" s="14"/>
      <c r="AM31" s="14"/>
      <c r="AN31" s="14"/>
      <c r="AO31" s="15"/>
      <c r="AP31" s="14"/>
      <c r="AQ31" s="14"/>
      <c r="AR31" s="14"/>
      <c r="AS31" s="14"/>
      <c r="AT31" s="14"/>
      <c r="AU31" s="14"/>
      <c r="AV31" s="14"/>
      <c r="AW31" s="14"/>
      <c r="AX31" s="14"/>
      <c r="AY31" s="15"/>
      <c r="AZ31" s="16"/>
      <c r="BA31" s="14"/>
      <c r="BB31" s="14"/>
      <c r="BC31" s="29"/>
      <c r="BD31" s="14"/>
      <c r="BE31" s="14"/>
      <c r="BF31" s="14"/>
      <c r="BG31" s="14"/>
      <c r="BH31" s="14"/>
      <c r="BI31" s="15"/>
      <c r="BJ31" s="16"/>
      <c r="BK31" s="14"/>
      <c r="BL31" s="14"/>
      <c r="BM31" s="14"/>
      <c r="BN31" s="14"/>
      <c r="BO31" s="14"/>
      <c r="BP31" s="14"/>
      <c r="BQ31" s="14"/>
      <c r="BR31" s="14"/>
      <c r="BS31" s="15"/>
      <c r="BT31" s="16"/>
      <c r="BU31" s="14"/>
      <c r="BV31" s="14"/>
      <c r="BW31" s="14"/>
      <c r="BX31" s="14"/>
      <c r="BY31" s="14"/>
      <c r="BZ31" s="14"/>
      <c r="CA31" s="14"/>
      <c r="CB31" s="14"/>
      <c r="CC31" s="14"/>
      <c r="CD31" s="16"/>
      <c r="CE31" s="14"/>
      <c r="CF31" s="14"/>
      <c r="CG31" s="14"/>
      <c r="CH31" s="14"/>
      <c r="CI31" s="14"/>
      <c r="CJ31" s="14"/>
      <c r="CK31" s="14"/>
      <c r="CL31" s="15"/>
    </row>
    <row r="32" spans="1:90" x14ac:dyDescent="0.2">
      <c r="A32" s="3" t="s">
        <v>16</v>
      </c>
      <c r="B32" s="16"/>
      <c r="C32" s="14"/>
      <c r="D32" s="14"/>
      <c r="E32" s="14"/>
      <c r="F32" s="14"/>
      <c r="G32" s="14"/>
      <c r="H32" s="14"/>
      <c r="I32" s="14"/>
      <c r="J32" s="14"/>
      <c r="K32" s="15"/>
      <c r="L32" s="16"/>
      <c r="M32" s="14"/>
      <c r="N32" s="14"/>
      <c r="O32" s="14"/>
      <c r="P32" s="14"/>
      <c r="Q32" s="14"/>
      <c r="R32" s="14"/>
      <c r="S32" s="14"/>
      <c r="T32" s="14"/>
      <c r="U32" s="15"/>
      <c r="V32" s="16"/>
      <c r="W32" s="467"/>
      <c r="X32" s="14"/>
      <c r="Y32" s="30"/>
      <c r="Z32" s="14"/>
      <c r="AA32" s="14"/>
      <c r="AB32" s="14"/>
      <c r="AC32" s="14"/>
      <c r="AD32" s="14"/>
      <c r="AE32" s="14"/>
      <c r="AF32" s="16"/>
      <c r="AG32" s="14"/>
      <c r="AH32" s="14"/>
      <c r="AI32" s="14"/>
      <c r="AJ32" s="14"/>
      <c r="AK32" s="14"/>
      <c r="AL32" s="14"/>
      <c r="AM32" s="14"/>
      <c r="AN32" s="14"/>
      <c r="AO32" s="15"/>
      <c r="AP32" s="14"/>
      <c r="AQ32" s="14"/>
      <c r="AR32" s="14"/>
      <c r="AS32" s="14"/>
      <c r="AT32" s="14"/>
      <c r="AU32" s="14"/>
      <c r="AV32" s="14"/>
      <c r="AW32" s="14"/>
      <c r="AX32" s="14"/>
      <c r="AY32" s="15"/>
      <c r="AZ32" s="16"/>
      <c r="BA32" s="14"/>
      <c r="BB32" s="14"/>
      <c r="BC32" s="14"/>
      <c r="BD32" s="14"/>
      <c r="BE32" s="14"/>
      <c r="BF32" s="14"/>
      <c r="BG32" s="14"/>
      <c r="BH32" s="14"/>
      <c r="BI32" s="15"/>
      <c r="BJ32" s="16"/>
      <c r="BK32" s="14"/>
      <c r="BL32" s="14"/>
      <c r="BM32" s="14"/>
      <c r="BN32" s="14"/>
      <c r="BO32" s="29"/>
      <c r="BP32" s="29"/>
      <c r="BQ32" s="29"/>
      <c r="BR32" s="14"/>
      <c r="BS32" s="15"/>
      <c r="BT32" s="16"/>
      <c r="BU32" s="14"/>
      <c r="BV32" s="14"/>
      <c r="BW32" s="14"/>
      <c r="BX32" s="14"/>
      <c r="BY32" s="14"/>
      <c r="BZ32" s="14"/>
      <c r="CA32" s="14"/>
      <c r="CB32" s="14"/>
      <c r="CC32" s="14"/>
      <c r="CD32" s="16"/>
      <c r="CE32" s="14"/>
      <c r="CF32" s="14"/>
      <c r="CG32" s="14"/>
      <c r="CH32" s="14"/>
      <c r="CI32" s="14"/>
      <c r="CJ32" s="14"/>
      <c r="CK32" s="14"/>
      <c r="CL32" s="15"/>
    </row>
    <row r="33" spans="1:90" x14ac:dyDescent="0.2">
      <c r="A33" s="3" t="s">
        <v>256</v>
      </c>
      <c r="B33" s="114"/>
      <c r="C33" s="112"/>
      <c r="D33" s="112"/>
      <c r="E33" s="112"/>
      <c r="F33" s="112"/>
      <c r="G33" s="112"/>
      <c r="H33" s="112"/>
      <c r="I33" s="112"/>
      <c r="J33" s="112"/>
      <c r="K33" s="113"/>
      <c r="L33" s="114"/>
      <c r="M33" s="112"/>
      <c r="N33" s="112"/>
      <c r="O33" s="112"/>
      <c r="P33" s="112"/>
      <c r="Q33" s="112"/>
      <c r="R33" s="112"/>
      <c r="S33" s="112"/>
      <c r="T33" s="112"/>
      <c r="U33" s="113"/>
      <c r="V33" s="114"/>
      <c r="W33" s="221"/>
      <c r="X33" s="116"/>
      <c r="Y33" s="206"/>
      <c r="Z33" s="221" t="s">
        <v>149</v>
      </c>
      <c r="AA33" s="203"/>
      <c r="AB33" s="116"/>
      <c r="AC33" s="116"/>
      <c r="AD33" s="116"/>
      <c r="AE33" s="116"/>
      <c r="AF33" s="115"/>
      <c r="AG33" s="116"/>
      <c r="AH33" s="116"/>
      <c r="AI33" s="116"/>
      <c r="AJ33" s="112"/>
      <c r="AK33" s="112"/>
      <c r="AL33" s="112"/>
      <c r="AM33" s="112"/>
      <c r="AN33" s="112"/>
      <c r="AO33" s="113"/>
      <c r="AP33" s="112"/>
      <c r="AQ33" s="112"/>
      <c r="AR33" s="112"/>
      <c r="AS33" s="112"/>
      <c r="AT33" s="112"/>
      <c r="AU33" s="112"/>
      <c r="AV33" s="112"/>
      <c r="AW33" s="112"/>
      <c r="AX33" s="112"/>
      <c r="AY33" s="113"/>
      <c r="AZ33" s="114"/>
      <c r="BA33" s="112"/>
      <c r="BB33" s="112"/>
      <c r="BC33" s="112"/>
      <c r="BD33" s="112"/>
      <c r="BE33" s="112"/>
      <c r="BF33" s="112"/>
      <c r="BG33" s="112"/>
      <c r="BH33" s="112"/>
      <c r="BI33" s="113"/>
      <c r="BJ33" s="114"/>
      <c r="BK33" s="112"/>
      <c r="BL33" s="112"/>
      <c r="BM33" s="112"/>
      <c r="BN33" s="112"/>
      <c r="BO33" s="116"/>
      <c r="BP33" s="116"/>
      <c r="BQ33" s="116"/>
      <c r="BR33" s="112"/>
      <c r="BS33" s="113"/>
      <c r="BT33" s="114"/>
      <c r="BU33" s="112"/>
      <c r="BV33" s="112"/>
      <c r="BW33" s="112"/>
      <c r="BX33" s="112"/>
      <c r="BY33" s="112"/>
      <c r="BZ33" s="112"/>
      <c r="CA33" s="112"/>
      <c r="CB33" s="112"/>
      <c r="CC33" s="112"/>
      <c r="CD33" s="114"/>
      <c r="CE33" s="112"/>
      <c r="CF33" s="112"/>
      <c r="CG33" s="112"/>
      <c r="CH33" s="112"/>
      <c r="CI33" s="112"/>
      <c r="CJ33" s="112"/>
      <c r="CK33" s="112"/>
      <c r="CL33" s="113"/>
    </row>
    <row r="34" spans="1:90" ht="12" thickBot="1" x14ac:dyDescent="0.25">
      <c r="A34" s="3" t="s">
        <v>116</v>
      </c>
      <c r="B34" s="20"/>
      <c r="C34" s="18"/>
      <c r="D34" s="18"/>
      <c r="E34" s="18"/>
      <c r="F34" s="18"/>
      <c r="G34" s="18"/>
      <c r="H34" s="18"/>
      <c r="I34" s="18"/>
      <c r="J34" s="18"/>
      <c r="K34" s="19"/>
      <c r="L34" s="20"/>
      <c r="M34" s="18"/>
      <c r="N34" s="18"/>
      <c r="O34" s="18"/>
      <c r="P34" s="18"/>
      <c r="Q34" s="18"/>
      <c r="R34" s="18"/>
      <c r="S34" s="18"/>
      <c r="T34" s="18"/>
      <c r="U34" s="19"/>
      <c r="V34" s="20"/>
      <c r="W34" s="18"/>
      <c r="X34" s="18"/>
      <c r="Y34" s="18"/>
      <c r="Z34" s="18"/>
      <c r="AA34" s="18"/>
      <c r="AB34" s="18"/>
      <c r="AC34" s="18"/>
      <c r="AD34" s="18"/>
      <c r="AE34" s="18"/>
      <c r="AF34" s="20"/>
      <c r="AG34" s="18"/>
      <c r="AH34" s="18"/>
      <c r="AI34" s="18"/>
      <c r="AJ34" s="18"/>
      <c r="AK34" s="18"/>
      <c r="AL34" s="18"/>
      <c r="AM34" s="18"/>
      <c r="AN34" s="18"/>
      <c r="AO34" s="19"/>
      <c r="AP34" s="18"/>
      <c r="AQ34" s="18"/>
      <c r="AR34" s="18"/>
      <c r="AS34" s="18"/>
      <c r="AT34" s="18"/>
      <c r="AU34" s="18"/>
      <c r="AV34" s="18"/>
      <c r="AW34" s="18"/>
      <c r="AX34" s="18"/>
      <c r="AY34" s="19"/>
      <c r="AZ34" s="20"/>
      <c r="BA34" s="18"/>
      <c r="BB34" s="18"/>
      <c r="BC34" s="18"/>
      <c r="BD34" s="18"/>
      <c r="BE34" s="18"/>
      <c r="BF34" s="18"/>
      <c r="BG34" s="18"/>
      <c r="BH34" s="18"/>
      <c r="BI34" s="19"/>
      <c r="BJ34" s="20"/>
      <c r="BK34" s="18"/>
      <c r="BL34" s="18"/>
      <c r="BM34" s="18"/>
      <c r="BN34" s="18"/>
      <c r="BO34" s="18"/>
      <c r="BP34" s="18"/>
      <c r="BQ34" s="18"/>
      <c r="BR34" s="18"/>
      <c r="BS34" s="19"/>
      <c r="BT34" s="20"/>
      <c r="BU34" s="18"/>
      <c r="BV34" s="18"/>
      <c r="BW34" s="18"/>
      <c r="BX34" s="18"/>
      <c r="BY34" s="18"/>
      <c r="BZ34" s="18"/>
      <c r="CA34" s="18"/>
      <c r="CB34" s="18"/>
      <c r="CC34" s="18"/>
      <c r="CD34" s="20"/>
      <c r="CE34" s="18"/>
      <c r="CF34" s="18"/>
      <c r="CG34" s="18"/>
      <c r="CH34" s="18"/>
      <c r="CI34" s="18"/>
      <c r="CJ34" s="18"/>
      <c r="CK34" s="18"/>
      <c r="CL34" s="19"/>
    </row>
    <row r="36" spans="1:90" ht="16.5" x14ac:dyDescent="0.2">
      <c r="A36" s="1" t="s">
        <v>24</v>
      </c>
      <c r="B36" s="11">
        <v>0</v>
      </c>
      <c r="C36" s="11">
        <v>10</v>
      </c>
      <c r="D36" s="11">
        <v>20</v>
      </c>
      <c r="E36" s="11">
        <v>30</v>
      </c>
      <c r="F36" s="11">
        <v>40</v>
      </c>
      <c r="G36" s="11">
        <v>50</v>
      </c>
      <c r="H36" s="11">
        <v>60</v>
      </c>
      <c r="I36" s="11">
        <v>70</v>
      </c>
      <c r="J36" s="11">
        <v>80</v>
      </c>
      <c r="K36" s="11">
        <v>90</v>
      </c>
      <c r="L36" s="11">
        <v>100</v>
      </c>
      <c r="M36" s="11">
        <v>110</v>
      </c>
      <c r="N36" s="11">
        <v>120</v>
      </c>
      <c r="O36" s="11">
        <v>130</v>
      </c>
      <c r="P36" s="11">
        <v>140</v>
      </c>
      <c r="Q36" s="11">
        <v>150</v>
      </c>
      <c r="R36" s="11">
        <v>160</v>
      </c>
      <c r="S36" s="11">
        <v>170</v>
      </c>
      <c r="T36" s="11">
        <v>180</v>
      </c>
      <c r="U36" s="11">
        <v>190</v>
      </c>
      <c r="V36" s="11">
        <v>200</v>
      </c>
      <c r="W36" s="11">
        <v>210</v>
      </c>
      <c r="X36" s="11">
        <v>220</v>
      </c>
      <c r="Y36" s="11">
        <v>230</v>
      </c>
      <c r="Z36" s="11">
        <v>240</v>
      </c>
      <c r="AA36" s="11">
        <v>250</v>
      </c>
      <c r="AB36" s="11">
        <v>260</v>
      </c>
      <c r="AC36" s="11">
        <v>270</v>
      </c>
      <c r="AD36" s="11">
        <v>280</v>
      </c>
      <c r="AE36" s="11">
        <v>290</v>
      </c>
      <c r="AF36" s="11">
        <v>300</v>
      </c>
      <c r="AG36" s="11">
        <v>310</v>
      </c>
      <c r="AH36" s="11">
        <v>320</v>
      </c>
      <c r="AI36" s="11">
        <v>330</v>
      </c>
      <c r="AJ36" s="11">
        <v>340</v>
      </c>
      <c r="AK36" s="11">
        <v>350</v>
      </c>
      <c r="AL36" s="11">
        <v>360</v>
      </c>
      <c r="AM36" s="11">
        <v>370</v>
      </c>
      <c r="AN36" s="11">
        <v>380</v>
      </c>
      <c r="AO36" s="11">
        <v>390</v>
      </c>
      <c r="AP36" s="11">
        <v>400</v>
      </c>
      <c r="AQ36" s="11">
        <v>410</v>
      </c>
      <c r="AR36" s="11">
        <v>420</v>
      </c>
      <c r="AS36" s="11">
        <v>430</v>
      </c>
      <c r="AT36" s="11">
        <v>440</v>
      </c>
      <c r="AU36" s="11">
        <v>450</v>
      </c>
      <c r="AV36" s="11">
        <v>460</v>
      </c>
      <c r="AW36" s="11">
        <v>470</v>
      </c>
      <c r="AX36" s="11">
        <v>480</v>
      </c>
      <c r="AY36" s="11">
        <v>490</v>
      </c>
      <c r="AZ36" s="11">
        <v>500</v>
      </c>
      <c r="BA36" s="11">
        <v>510</v>
      </c>
      <c r="BB36" s="11">
        <v>520</v>
      </c>
      <c r="BC36" s="11">
        <v>530</v>
      </c>
      <c r="BD36" s="11">
        <v>540</v>
      </c>
      <c r="BE36" s="11">
        <v>550</v>
      </c>
      <c r="BF36" s="11">
        <v>560</v>
      </c>
      <c r="BG36" s="11">
        <v>570</v>
      </c>
      <c r="BH36" s="11">
        <v>580</v>
      </c>
      <c r="BI36" s="11">
        <v>590</v>
      </c>
      <c r="BJ36" s="11">
        <v>600</v>
      </c>
      <c r="BK36" s="11">
        <v>610</v>
      </c>
      <c r="BL36" s="11">
        <v>620</v>
      </c>
      <c r="BM36" s="11">
        <v>630</v>
      </c>
      <c r="BN36" s="11">
        <v>640</v>
      </c>
      <c r="BO36" s="11">
        <v>650</v>
      </c>
      <c r="BP36" s="11">
        <v>660</v>
      </c>
      <c r="BQ36" s="11">
        <v>670</v>
      </c>
      <c r="BR36" s="11">
        <v>680</v>
      </c>
      <c r="BS36" s="11">
        <v>690</v>
      </c>
      <c r="BT36" s="11">
        <v>700</v>
      </c>
      <c r="BU36" s="11">
        <v>710</v>
      </c>
      <c r="BV36" s="11">
        <v>720</v>
      </c>
      <c r="BW36" s="11">
        <v>730</v>
      </c>
      <c r="BX36" s="11">
        <v>740</v>
      </c>
      <c r="BY36" s="11">
        <v>750</v>
      </c>
      <c r="BZ36" s="11">
        <v>760</v>
      </c>
      <c r="CA36" s="11">
        <v>770</v>
      </c>
      <c r="CB36" s="11">
        <v>780</v>
      </c>
      <c r="CC36" s="11">
        <v>790</v>
      </c>
      <c r="CD36" s="11">
        <v>800</v>
      </c>
      <c r="CE36" s="11">
        <v>810</v>
      </c>
      <c r="CF36" s="11">
        <v>820</v>
      </c>
      <c r="CG36" s="11">
        <v>830</v>
      </c>
      <c r="CH36" s="11">
        <v>840</v>
      </c>
      <c r="CI36" s="11">
        <v>850</v>
      </c>
      <c r="CJ36" s="11">
        <v>860</v>
      </c>
      <c r="CK36" s="11">
        <v>870</v>
      </c>
      <c r="CL36" s="11">
        <v>880</v>
      </c>
    </row>
    <row r="37" spans="1:90" ht="20.25" x14ac:dyDescent="0.2">
      <c r="A37" s="1" t="s">
        <v>57</v>
      </c>
      <c r="B37" s="11">
        <f>B36+6216</f>
        <v>6216</v>
      </c>
      <c r="C37" s="11">
        <f t="shared" ref="C37:BN37" si="2">C36+6216</f>
        <v>6226</v>
      </c>
      <c r="D37" s="11">
        <f t="shared" si="2"/>
        <v>6236</v>
      </c>
      <c r="E37" s="11">
        <f t="shared" si="2"/>
        <v>6246</v>
      </c>
      <c r="F37" s="11">
        <f t="shared" si="2"/>
        <v>6256</v>
      </c>
      <c r="G37" s="11">
        <f t="shared" si="2"/>
        <v>6266</v>
      </c>
      <c r="H37" s="11">
        <f t="shared" si="2"/>
        <v>6276</v>
      </c>
      <c r="I37" s="11">
        <f t="shared" si="2"/>
        <v>6286</v>
      </c>
      <c r="J37" s="11">
        <f t="shared" si="2"/>
        <v>6296</v>
      </c>
      <c r="K37" s="11">
        <f t="shared" si="2"/>
        <v>6306</v>
      </c>
      <c r="L37" s="11">
        <f t="shared" si="2"/>
        <v>6316</v>
      </c>
      <c r="M37" s="11">
        <f t="shared" si="2"/>
        <v>6326</v>
      </c>
      <c r="N37" s="11">
        <f t="shared" si="2"/>
        <v>6336</v>
      </c>
      <c r="O37" s="11">
        <f t="shared" si="2"/>
        <v>6346</v>
      </c>
      <c r="P37" s="11">
        <f t="shared" si="2"/>
        <v>6356</v>
      </c>
      <c r="Q37" s="11">
        <f t="shared" si="2"/>
        <v>6366</v>
      </c>
      <c r="R37" s="11">
        <f t="shared" si="2"/>
        <v>6376</v>
      </c>
      <c r="S37" s="11">
        <f t="shared" si="2"/>
        <v>6386</v>
      </c>
      <c r="T37" s="11">
        <f t="shared" si="2"/>
        <v>6396</v>
      </c>
      <c r="U37" s="11">
        <f t="shared" si="2"/>
        <v>6406</v>
      </c>
      <c r="V37" s="11">
        <f t="shared" si="2"/>
        <v>6416</v>
      </c>
      <c r="W37" s="11">
        <f t="shared" si="2"/>
        <v>6426</v>
      </c>
      <c r="X37" s="11">
        <f t="shared" si="2"/>
        <v>6436</v>
      </c>
      <c r="Y37" s="11">
        <f t="shared" si="2"/>
        <v>6446</v>
      </c>
      <c r="Z37" s="11">
        <f t="shared" si="2"/>
        <v>6456</v>
      </c>
      <c r="AA37" s="11">
        <f>AA46+6216</f>
        <v>6216</v>
      </c>
      <c r="AB37" s="11">
        <f t="shared" si="2"/>
        <v>6476</v>
      </c>
      <c r="AC37" s="11">
        <f t="shared" si="2"/>
        <v>6486</v>
      </c>
      <c r="AD37" s="11">
        <f t="shared" si="2"/>
        <v>6496</v>
      </c>
      <c r="AE37" s="11">
        <f t="shared" si="2"/>
        <v>6506</v>
      </c>
      <c r="AF37" s="11">
        <f t="shared" si="2"/>
        <v>6516</v>
      </c>
      <c r="AG37" s="11">
        <f t="shared" si="2"/>
        <v>6526</v>
      </c>
      <c r="AH37" s="11">
        <f t="shared" si="2"/>
        <v>6536</v>
      </c>
      <c r="AI37" s="11">
        <f t="shared" si="2"/>
        <v>6546</v>
      </c>
      <c r="AJ37" s="11">
        <f t="shared" si="2"/>
        <v>6556</v>
      </c>
      <c r="AK37" s="11">
        <f t="shared" si="2"/>
        <v>6566</v>
      </c>
      <c r="AL37" s="11">
        <f t="shared" si="2"/>
        <v>6576</v>
      </c>
      <c r="AM37" s="11">
        <f t="shared" si="2"/>
        <v>6586</v>
      </c>
      <c r="AN37" s="11">
        <f t="shared" si="2"/>
        <v>6596</v>
      </c>
      <c r="AO37" s="11">
        <f t="shared" si="2"/>
        <v>6606</v>
      </c>
      <c r="AP37" s="11">
        <f t="shared" si="2"/>
        <v>6616</v>
      </c>
      <c r="AQ37" s="11">
        <f t="shared" si="2"/>
        <v>6626</v>
      </c>
      <c r="AR37" s="11">
        <f t="shared" si="2"/>
        <v>6636</v>
      </c>
      <c r="AS37" s="11">
        <f t="shared" si="2"/>
        <v>6646</v>
      </c>
      <c r="AT37" s="11">
        <f t="shared" si="2"/>
        <v>6656</v>
      </c>
      <c r="AU37" s="11">
        <f t="shared" si="2"/>
        <v>6666</v>
      </c>
      <c r="AV37" s="11">
        <f t="shared" si="2"/>
        <v>6676</v>
      </c>
      <c r="AW37" s="11">
        <f t="shared" si="2"/>
        <v>6686</v>
      </c>
      <c r="AX37" s="11">
        <f t="shared" si="2"/>
        <v>6696</v>
      </c>
      <c r="AY37" s="11">
        <f t="shared" si="2"/>
        <v>6706</v>
      </c>
      <c r="AZ37" s="11">
        <f t="shared" si="2"/>
        <v>6716</v>
      </c>
      <c r="BA37" s="11">
        <f t="shared" si="2"/>
        <v>6726</v>
      </c>
      <c r="BB37" s="11">
        <f t="shared" si="2"/>
        <v>6736</v>
      </c>
      <c r="BC37" s="11">
        <f t="shared" si="2"/>
        <v>6746</v>
      </c>
      <c r="BD37" s="11">
        <f t="shared" si="2"/>
        <v>6756</v>
      </c>
      <c r="BE37" s="11">
        <f t="shared" si="2"/>
        <v>6766</v>
      </c>
      <c r="BF37" s="11">
        <f t="shared" si="2"/>
        <v>6776</v>
      </c>
      <c r="BG37" s="11">
        <f t="shared" si="2"/>
        <v>6786</v>
      </c>
      <c r="BH37" s="11">
        <f t="shared" si="2"/>
        <v>6796</v>
      </c>
      <c r="BI37" s="11">
        <f t="shared" si="2"/>
        <v>6806</v>
      </c>
      <c r="BJ37" s="11">
        <f t="shared" si="2"/>
        <v>6816</v>
      </c>
      <c r="BK37" s="11">
        <f t="shared" si="2"/>
        <v>6826</v>
      </c>
      <c r="BL37" s="11">
        <f t="shared" si="2"/>
        <v>6836</v>
      </c>
      <c r="BM37" s="11">
        <f t="shared" si="2"/>
        <v>6846</v>
      </c>
      <c r="BN37" s="11">
        <f t="shared" si="2"/>
        <v>6856</v>
      </c>
      <c r="BO37" s="11">
        <f t="shared" ref="BO37:CL37" si="3">BO36+6216</f>
        <v>6866</v>
      </c>
      <c r="BP37" s="11">
        <f t="shared" si="3"/>
        <v>6876</v>
      </c>
      <c r="BQ37" s="11">
        <f t="shared" si="3"/>
        <v>6886</v>
      </c>
      <c r="BR37" s="11">
        <f t="shared" si="3"/>
        <v>6896</v>
      </c>
      <c r="BS37" s="11">
        <f t="shared" si="3"/>
        <v>6906</v>
      </c>
      <c r="BT37" s="11">
        <f t="shared" si="3"/>
        <v>6916</v>
      </c>
      <c r="BU37" s="11">
        <f t="shared" si="3"/>
        <v>6926</v>
      </c>
      <c r="BV37" s="11">
        <f t="shared" si="3"/>
        <v>6936</v>
      </c>
      <c r="BW37" s="11">
        <f t="shared" si="3"/>
        <v>6946</v>
      </c>
      <c r="BX37" s="11">
        <f t="shared" si="3"/>
        <v>6956</v>
      </c>
      <c r="BY37" s="11">
        <f t="shared" si="3"/>
        <v>6966</v>
      </c>
      <c r="BZ37" s="11">
        <f t="shared" si="3"/>
        <v>6976</v>
      </c>
      <c r="CA37" s="11">
        <f t="shared" si="3"/>
        <v>6986</v>
      </c>
      <c r="CB37" s="11">
        <f t="shared" si="3"/>
        <v>6996</v>
      </c>
      <c r="CC37" s="11">
        <f t="shared" si="3"/>
        <v>7006</v>
      </c>
      <c r="CD37" s="11">
        <f t="shared" si="3"/>
        <v>7016</v>
      </c>
      <c r="CE37" s="11">
        <f t="shared" si="3"/>
        <v>7026</v>
      </c>
      <c r="CF37" s="11">
        <f t="shared" si="3"/>
        <v>7036</v>
      </c>
      <c r="CG37" s="11">
        <f t="shared" si="3"/>
        <v>7046</v>
      </c>
      <c r="CH37" s="11">
        <f t="shared" si="3"/>
        <v>7056</v>
      </c>
      <c r="CI37" s="11">
        <f t="shared" si="3"/>
        <v>7066</v>
      </c>
      <c r="CJ37" s="11">
        <f t="shared" si="3"/>
        <v>7076</v>
      </c>
      <c r="CK37" s="11">
        <f t="shared" si="3"/>
        <v>7086</v>
      </c>
      <c r="CL37" s="11">
        <f t="shared" si="3"/>
        <v>7096</v>
      </c>
    </row>
    <row r="38" spans="1:90" ht="21.75" x14ac:dyDescent="0.2">
      <c r="A38" s="1" t="s">
        <v>25</v>
      </c>
      <c r="B38" s="11">
        <f>'WA4'!$AY$37-B37</f>
        <v>4042</v>
      </c>
      <c r="C38" s="11">
        <f>'WA4'!$AY$37-C37</f>
        <v>4032</v>
      </c>
      <c r="D38" s="11">
        <f>'WA4'!$AY$37-D37</f>
        <v>4022</v>
      </c>
      <c r="E38" s="11">
        <f>'WA4'!$AY$37-E37</f>
        <v>4012</v>
      </c>
      <c r="F38" s="11">
        <f>'WA4'!$AY$37-F37</f>
        <v>4002</v>
      </c>
      <c r="G38" s="11">
        <f>'WA4'!$AY$37-G37</f>
        <v>3992</v>
      </c>
      <c r="H38" s="11">
        <f>'WA4'!$AY$37-H37</f>
        <v>3982</v>
      </c>
      <c r="I38" s="11">
        <f>'WA4'!$AY$37-I37</f>
        <v>3972</v>
      </c>
      <c r="J38" s="11">
        <f>'WA4'!$AY$37-J37</f>
        <v>3962</v>
      </c>
      <c r="K38" s="11">
        <f>'WA4'!$AY$37-K37</f>
        <v>3952</v>
      </c>
      <c r="L38" s="11">
        <f>'WA4'!$AY$37-L37</f>
        <v>3942</v>
      </c>
      <c r="M38" s="11">
        <f>'WA4'!$AY$37-M37</f>
        <v>3932</v>
      </c>
      <c r="N38" s="11">
        <f>'WA4'!$AY$37-N37</f>
        <v>3922</v>
      </c>
      <c r="O38" s="11">
        <f>'WA4'!$AY$37-O37</f>
        <v>3912</v>
      </c>
      <c r="P38" s="11">
        <f>'WA4'!$AY$37-P37</f>
        <v>3902</v>
      </c>
      <c r="Q38" s="11">
        <f>'WA4'!$AY$37-Q37</f>
        <v>3892</v>
      </c>
      <c r="R38" s="11">
        <f>'WA4'!$AY$37-R37</f>
        <v>3882</v>
      </c>
      <c r="S38" s="11">
        <f>'WA4'!$AY$37-S37</f>
        <v>3872</v>
      </c>
      <c r="T38" s="11">
        <f>'WA4'!$AY$37-T37</f>
        <v>3862</v>
      </c>
      <c r="U38" s="11">
        <f>'WA4'!$AY$37-U37</f>
        <v>3852</v>
      </c>
      <c r="V38" s="11">
        <f>'WA4'!$AY$37-V37</f>
        <v>3842</v>
      </c>
      <c r="W38" s="11">
        <f>'WA4'!$AY$37-W37</f>
        <v>3832</v>
      </c>
      <c r="X38" s="11">
        <f>'WA4'!$AY$37-X37</f>
        <v>3822</v>
      </c>
      <c r="Y38" s="11">
        <f>'WA4'!$AY$37-Y37</f>
        <v>3812</v>
      </c>
      <c r="Z38" s="11">
        <f>'WA4'!$AY$37-Z37</f>
        <v>3802</v>
      </c>
      <c r="AA38" s="11">
        <f>'WA4'!$AY$37-AA47</f>
        <v>10258</v>
      </c>
      <c r="AB38" s="11">
        <f>'WA4'!$AY$37-AB37</f>
        <v>3782</v>
      </c>
      <c r="AC38" s="11">
        <f>'WA4'!$AY$37-AC37</f>
        <v>3772</v>
      </c>
      <c r="AD38" s="11">
        <f>'WA4'!$AY$37-AD37</f>
        <v>3762</v>
      </c>
      <c r="AE38" s="11">
        <f>'WA4'!$AY$37-AE37</f>
        <v>3752</v>
      </c>
      <c r="AF38" s="11">
        <f>'WA4'!$AY$37-AF37</f>
        <v>3742</v>
      </c>
      <c r="AG38" s="11">
        <f>'WA4'!$AY$37-AG37</f>
        <v>3732</v>
      </c>
      <c r="AH38" s="11">
        <f>'WA4'!$AY$37-AH37</f>
        <v>3722</v>
      </c>
      <c r="AI38" s="11">
        <f>'WA4'!$AY$37-AI37</f>
        <v>3712</v>
      </c>
      <c r="AJ38" s="11">
        <f>'WA4'!$AY$37-AJ37</f>
        <v>3702</v>
      </c>
      <c r="AK38" s="11">
        <f>'WA4'!$AY$37-AK37</f>
        <v>3692</v>
      </c>
      <c r="AL38" s="11">
        <f>'WA4'!$AY$37-AL37</f>
        <v>3682</v>
      </c>
      <c r="AM38" s="11">
        <f>'WA4'!$AY$37-AM37</f>
        <v>3672</v>
      </c>
      <c r="AN38" s="11">
        <f>'WA4'!$AY$37-AN37</f>
        <v>3662</v>
      </c>
      <c r="AO38" s="11">
        <f>'WA4'!$AY$37-AO37</f>
        <v>3652</v>
      </c>
      <c r="AP38" s="11">
        <f>'WA4'!$AY$37-AP37</f>
        <v>3642</v>
      </c>
      <c r="AQ38" s="11">
        <f>'WA4'!$AY$37-AQ37</f>
        <v>3632</v>
      </c>
      <c r="AR38" s="11">
        <f>'WA4'!$AY$37-AR37</f>
        <v>3622</v>
      </c>
      <c r="AS38" s="11">
        <f>'WA4'!$AY$37-AS37</f>
        <v>3612</v>
      </c>
      <c r="AT38" s="11">
        <f>'WA4'!$AY$37-AT37</f>
        <v>3602</v>
      </c>
      <c r="AU38" s="11">
        <f>'WA4'!$AY$37-AU37</f>
        <v>3592</v>
      </c>
      <c r="AV38" s="11">
        <f>'WA4'!$AY$37-AV37</f>
        <v>3582</v>
      </c>
      <c r="AW38" s="11">
        <f>'WA4'!$AY$37-AW37</f>
        <v>3572</v>
      </c>
      <c r="AX38" s="11">
        <f>'WA4'!$AY$37-AX37</f>
        <v>3562</v>
      </c>
      <c r="AY38" s="11">
        <f>'WA4'!$AY$37-AY37</f>
        <v>3552</v>
      </c>
      <c r="AZ38" s="11">
        <f>'WA4'!$AY$37-AZ37</f>
        <v>3542</v>
      </c>
      <c r="BA38" s="11">
        <f>'WA4'!$AY$37-BA37</f>
        <v>3532</v>
      </c>
      <c r="BB38" s="11">
        <f>'WA4'!$AY$37-BB37</f>
        <v>3522</v>
      </c>
      <c r="BC38" s="11">
        <f>'WA4'!$AY$37-BC37</f>
        <v>3512</v>
      </c>
      <c r="BD38" s="11">
        <f>'WA4'!$AY$37-BD37</f>
        <v>3502</v>
      </c>
      <c r="BE38" s="11">
        <f>'WA4'!$AY$37-BE37</f>
        <v>3492</v>
      </c>
      <c r="BF38" s="11">
        <f>'WA4'!$AY$37-BF37</f>
        <v>3482</v>
      </c>
      <c r="BG38" s="11">
        <f>'WA4'!$AY$37-BG37</f>
        <v>3472</v>
      </c>
      <c r="BH38" s="11">
        <f>'WA4'!$AY$37-BH37</f>
        <v>3462</v>
      </c>
      <c r="BI38" s="11">
        <f>'WA4'!$AY$37-BI37</f>
        <v>3452</v>
      </c>
      <c r="BJ38" s="11">
        <f>'WA4'!$AY$37-BJ37</f>
        <v>3442</v>
      </c>
      <c r="BK38" s="11">
        <f>'WA4'!$AY$37-BK37</f>
        <v>3432</v>
      </c>
      <c r="BL38" s="11">
        <f>'WA4'!$AY$37-BL37</f>
        <v>3422</v>
      </c>
      <c r="BM38" s="11">
        <f>'WA4'!$AY$37-BM37</f>
        <v>3412</v>
      </c>
      <c r="BN38" s="11">
        <f>'WA4'!$AY$37-BN37</f>
        <v>3402</v>
      </c>
      <c r="BO38" s="11">
        <f>'WA4'!$AY$37-BO37</f>
        <v>3392</v>
      </c>
      <c r="BP38" s="11">
        <f>'WA4'!$AY$37-BP37</f>
        <v>3382</v>
      </c>
      <c r="BQ38" s="11">
        <f>'WA4'!$AY$37-BQ37</f>
        <v>3372</v>
      </c>
      <c r="BR38" s="11">
        <f>'WA4'!$AY$37-BR37</f>
        <v>3362</v>
      </c>
      <c r="BS38" s="11">
        <f>'WA4'!$AY$37-BS37</f>
        <v>3352</v>
      </c>
      <c r="BT38" s="11">
        <f>'WA4'!$AY$37-BT37</f>
        <v>3342</v>
      </c>
      <c r="BU38" s="11">
        <f>'WA4'!$AY$37-BU37</f>
        <v>3332</v>
      </c>
      <c r="BV38" s="11">
        <f>'WA4'!$AY$37-BV37</f>
        <v>3322</v>
      </c>
      <c r="BW38" s="11">
        <f>'WA4'!$AY$37-BW37</f>
        <v>3312</v>
      </c>
      <c r="BX38" s="11">
        <f>'WA4'!$AY$37-BX37</f>
        <v>3302</v>
      </c>
      <c r="BY38" s="11">
        <f>'WA4'!$AY$37-BY37</f>
        <v>3292</v>
      </c>
      <c r="BZ38" s="11">
        <f>'WA4'!$AY$37-BZ37</f>
        <v>3282</v>
      </c>
      <c r="CA38" s="11">
        <f>'WA4'!$AY$37-CA37</f>
        <v>3272</v>
      </c>
      <c r="CB38" s="11">
        <f>'WA4'!$AY$37-CB37</f>
        <v>3262</v>
      </c>
      <c r="CC38" s="11">
        <f>'WA4'!$AY$37-CC37</f>
        <v>3252</v>
      </c>
      <c r="CD38" s="11">
        <f>'WA4'!$AY$37-CD37</f>
        <v>3242</v>
      </c>
      <c r="CE38" s="11">
        <f>'WA4'!$AY$37-CE37</f>
        <v>3232</v>
      </c>
      <c r="CF38" s="11">
        <f>'WA4'!$AY$37-CF37</f>
        <v>3222</v>
      </c>
      <c r="CG38" s="11">
        <f>'WA4'!$AY$37-CG37</f>
        <v>3212</v>
      </c>
      <c r="CH38" s="11">
        <f>'WA4'!$AY$37-CH37</f>
        <v>3202</v>
      </c>
      <c r="CI38" s="11">
        <f>'WA4'!$AY$37-CI37</f>
        <v>3192</v>
      </c>
      <c r="CJ38" s="11">
        <f>'WA4'!$AY$37-CJ37</f>
        <v>3182</v>
      </c>
      <c r="CK38" s="11">
        <f>'WA4'!$AY$37-CK37</f>
        <v>3172</v>
      </c>
      <c r="CL38" s="11">
        <f>'WA4'!$AY$37-CL37</f>
        <v>3162</v>
      </c>
    </row>
    <row r="39" spans="1:90" x14ac:dyDescent="0.2">
      <c r="B39" s="133" t="s">
        <v>129</v>
      </c>
      <c r="C39" s="5"/>
      <c r="D39" s="5"/>
      <c r="E39" s="5"/>
      <c r="F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BC39" s="28"/>
    </row>
    <row r="40" spans="1:90" s="175" customFormat="1" x14ac:dyDescent="0.2">
      <c r="A40" s="178" t="s">
        <v>6</v>
      </c>
      <c r="D40" s="175" t="s">
        <v>3287</v>
      </c>
    </row>
    <row r="41" spans="1:90" s="176" customFormat="1" x14ac:dyDescent="0.2">
      <c r="B41" s="573"/>
      <c r="BC41" s="574"/>
    </row>
    <row r="42" spans="1:90" s="176" customFormat="1" x14ac:dyDescent="0.2">
      <c r="B42" s="573"/>
      <c r="BC42" s="574"/>
    </row>
    <row r="43" spans="1:90" s="176" customFormat="1" x14ac:dyDescent="0.2">
      <c r="B43" s="573"/>
      <c r="N43" s="176" t="s">
        <v>3283</v>
      </c>
      <c r="BC43" s="574"/>
    </row>
    <row r="44" spans="1:90" s="176" customFormat="1" x14ac:dyDescent="0.2">
      <c r="A44" s="173"/>
      <c r="N44" s="176" t="s">
        <v>2466</v>
      </c>
    </row>
    <row r="45" spans="1:90" s="176" customFormat="1" x14ac:dyDescent="0.2">
      <c r="A45" s="173"/>
      <c r="Q45" s="176" t="s">
        <v>3284</v>
      </c>
    </row>
    <row r="46" spans="1:90" s="176" customFormat="1" x14ac:dyDescent="0.2">
      <c r="A46" s="173"/>
      <c r="AQ46" s="176" t="s">
        <v>3288</v>
      </c>
    </row>
    <row r="47" spans="1:90" s="176" customFormat="1" x14ac:dyDescent="0.2">
      <c r="A47" s="173"/>
      <c r="AR47" s="176" t="s">
        <v>1568</v>
      </c>
    </row>
    <row r="48" spans="1:90" s="176" customFormat="1" x14ac:dyDescent="0.2">
      <c r="A48" s="173"/>
      <c r="AS48" s="176" t="s">
        <v>1569</v>
      </c>
    </row>
    <row r="49" spans="1:84" s="176" customFormat="1" x14ac:dyDescent="0.2">
      <c r="A49" s="173"/>
    </row>
    <row r="50" spans="1:84" s="176" customFormat="1" x14ac:dyDescent="0.2">
      <c r="A50" s="173"/>
      <c r="BD50" s="176" t="s">
        <v>3286</v>
      </c>
    </row>
    <row r="51" spans="1:84" s="176" customFormat="1" x14ac:dyDescent="0.2">
      <c r="A51" s="173"/>
      <c r="BD51" s="176" t="s">
        <v>3289</v>
      </c>
      <c r="CF51" s="176" t="s">
        <v>1629</v>
      </c>
    </row>
    <row r="52" spans="1:84" s="176" customFormat="1" x14ac:dyDescent="0.2">
      <c r="A52" s="173"/>
      <c r="BK52" s="176" t="s">
        <v>3285</v>
      </c>
    </row>
    <row r="53" spans="1:84" s="176" customFormat="1" x14ac:dyDescent="0.2">
      <c r="A53" s="173"/>
    </row>
    <row r="54" spans="1:84" s="176" customFormat="1" x14ac:dyDescent="0.2">
      <c r="A54" s="173"/>
    </row>
    <row r="55" spans="1:84" s="177" customFormat="1" x14ac:dyDescent="0.2">
      <c r="A55" s="173"/>
    </row>
    <row r="56" spans="1:84" s="141" customFormat="1" x14ac:dyDescent="0.2">
      <c r="A56" s="156" t="s">
        <v>879</v>
      </c>
    </row>
    <row r="57" spans="1:84" x14ac:dyDescent="0.2">
      <c r="A57" s="3" t="s">
        <v>899</v>
      </c>
    </row>
    <row r="58" spans="1:84" x14ac:dyDescent="0.2">
      <c r="A58" s="3"/>
    </row>
    <row r="59" spans="1:84" x14ac:dyDescent="0.2">
      <c r="A59" s="3"/>
    </row>
    <row r="60" spans="1:84" s="142" customFormat="1" x14ac:dyDescent="0.2">
      <c r="A60" s="155"/>
    </row>
    <row r="61" spans="1:84" x14ac:dyDescent="0.2">
      <c r="A61" s="156" t="s">
        <v>136</v>
      </c>
    </row>
    <row r="62" spans="1:84" x14ac:dyDescent="0.2">
      <c r="A62" s="3"/>
      <c r="T62" s="1" t="s">
        <v>1572</v>
      </c>
    </row>
    <row r="63" spans="1:84" x14ac:dyDescent="0.2">
      <c r="A63" s="3"/>
      <c r="T63" s="1" t="s">
        <v>1573</v>
      </c>
    </row>
    <row r="64" spans="1:84" x14ac:dyDescent="0.2">
      <c r="A64" s="3"/>
    </row>
    <row r="65" spans="1:78" x14ac:dyDescent="0.2">
      <c r="A65" s="3"/>
      <c r="AR65" s="1" t="s">
        <v>3037</v>
      </c>
    </row>
    <row r="66" spans="1:78" x14ac:dyDescent="0.2">
      <c r="A66" s="3"/>
      <c r="BM66" s="1" t="s">
        <v>2511</v>
      </c>
    </row>
    <row r="67" spans="1:78" x14ac:dyDescent="0.2">
      <c r="A67" s="3"/>
      <c r="BZ67" s="1" t="s">
        <v>2505</v>
      </c>
    </row>
    <row r="68" spans="1:78" x14ac:dyDescent="0.2">
      <c r="A68" s="3"/>
    </row>
    <row r="69" spans="1:78" x14ac:dyDescent="0.2">
      <c r="A69" s="3"/>
    </row>
    <row r="70" spans="1:78" s="142" customFormat="1" x14ac:dyDescent="0.2">
      <c r="A70" s="3"/>
    </row>
    <row r="71" spans="1:78" x14ac:dyDescent="0.2">
      <c r="A71" s="156" t="s">
        <v>0</v>
      </c>
    </row>
    <row r="72" spans="1:78" x14ac:dyDescent="0.2">
      <c r="A72" s="3"/>
      <c r="G72" s="1" t="s">
        <v>3202</v>
      </c>
    </row>
    <row r="73" spans="1:78" x14ac:dyDescent="0.2">
      <c r="AR73" s="1" t="s">
        <v>1138</v>
      </c>
    </row>
    <row r="74" spans="1:78" x14ac:dyDescent="0.2">
      <c r="BF74" s="1" t="s">
        <v>3201</v>
      </c>
    </row>
    <row r="75" spans="1:78" x14ac:dyDescent="0.2">
      <c r="BM75" s="1" t="s">
        <v>3188</v>
      </c>
    </row>
    <row r="76" spans="1:78" x14ac:dyDescent="0.2">
      <c r="BN76" s="1" t="s">
        <v>3190</v>
      </c>
    </row>
    <row r="77" spans="1:78" x14ac:dyDescent="0.2">
      <c r="BO77" s="1" t="s">
        <v>1928</v>
      </c>
    </row>
    <row r="78" spans="1:78" x14ac:dyDescent="0.2">
      <c r="BP78" s="1" t="s">
        <v>3189</v>
      </c>
    </row>
    <row r="79" spans="1:78" x14ac:dyDescent="0.2">
      <c r="A79" s="3"/>
      <c r="BR79" s="1" t="s">
        <v>3191</v>
      </c>
    </row>
    <row r="80" spans="1:78" s="142" customFormat="1" x14ac:dyDescent="0.2">
      <c r="A80" s="3"/>
    </row>
    <row r="81" spans="1:89" x14ac:dyDescent="0.2">
      <c r="A81" s="156" t="s">
        <v>4</v>
      </c>
    </row>
    <row r="82" spans="1:89" x14ac:dyDescent="0.2">
      <c r="A82" s="3"/>
      <c r="D82" s="1" t="s">
        <v>3287</v>
      </c>
    </row>
    <row r="83" spans="1:89" x14ac:dyDescent="0.2">
      <c r="A83" s="3"/>
      <c r="AQ83" s="1" t="s">
        <v>3288</v>
      </c>
    </row>
    <row r="84" spans="1:89" x14ac:dyDescent="0.2">
      <c r="A84" s="3"/>
      <c r="BD84" s="1" t="s">
        <v>3128</v>
      </c>
    </row>
    <row r="85" spans="1:89" x14ac:dyDescent="0.2">
      <c r="A85" s="3"/>
      <c r="BZ85" s="1" t="s">
        <v>1139</v>
      </c>
    </row>
    <row r="86" spans="1:89" x14ac:dyDescent="0.2">
      <c r="A86" s="3"/>
      <c r="CC86" s="1" t="s">
        <v>3108</v>
      </c>
    </row>
    <row r="87" spans="1:89" x14ac:dyDescent="0.2">
      <c r="A87" s="3"/>
      <c r="CK87" s="1" t="s">
        <v>1782</v>
      </c>
    </row>
    <row r="88" spans="1:89" x14ac:dyDescent="0.2">
      <c r="A88" s="3"/>
    </row>
    <row r="89" spans="1:89" s="142" customFormat="1" x14ac:dyDescent="0.2">
      <c r="A89" s="3"/>
    </row>
    <row r="90" spans="1:89" x14ac:dyDescent="0.2">
      <c r="A90" s="156" t="s">
        <v>2</v>
      </c>
    </row>
    <row r="91" spans="1:89" x14ac:dyDescent="0.2">
      <c r="A91" s="3"/>
      <c r="AI91" s="1" t="s">
        <v>1446</v>
      </c>
    </row>
    <row r="92" spans="1:89" x14ac:dyDescent="0.2">
      <c r="A92" s="3"/>
      <c r="AI92" s="1" t="s">
        <v>3074</v>
      </c>
    </row>
    <row r="93" spans="1:89" x14ac:dyDescent="0.2">
      <c r="A93" s="3"/>
      <c r="AK93" s="1" t="s">
        <v>3073</v>
      </c>
    </row>
    <row r="94" spans="1:89" x14ac:dyDescent="0.2">
      <c r="A94" s="3"/>
      <c r="AK94" s="1" t="s">
        <v>1445</v>
      </c>
    </row>
    <row r="95" spans="1:89" x14ac:dyDescent="0.2">
      <c r="A95" s="3"/>
      <c r="AY95" s="1" t="s">
        <v>3076</v>
      </c>
    </row>
    <row r="96" spans="1:89" x14ac:dyDescent="0.2">
      <c r="A96" s="3"/>
      <c r="AY96" s="1" t="s">
        <v>3077</v>
      </c>
    </row>
    <row r="97" spans="1:63" x14ac:dyDescent="0.2">
      <c r="A97" s="3"/>
    </row>
    <row r="98" spans="1:63" x14ac:dyDescent="0.2">
      <c r="A98" s="3"/>
      <c r="BK98" s="1" t="s">
        <v>3078</v>
      </c>
    </row>
    <row r="99" spans="1:63" x14ac:dyDescent="0.2">
      <c r="A99" s="3"/>
    </row>
    <row r="100" spans="1:63" s="142" customFormat="1" x14ac:dyDescent="0.2">
      <c r="A100" s="3"/>
    </row>
    <row r="101" spans="1:63" x14ac:dyDescent="0.2">
      <c r="A101" s="156" t="s">
        <v>3</v>
      </c>
    </row>
    <row r="102" spans="1:63" x14ac:dyDescent="0.2">
      <c r="A102" s="3"/>
      <c r="V102" s="1" t="s">
        <v>1455</v>
      </c>
    </row>
    <row r="103" spans="1:63" x14ac:dyDescent="0.2">
      <c r="A103" s="3"/>
      <c r="V103" s="1" t="s">
        <v>1456</v>
      </c>
    </row>
    <row r="104" spans="1:63" x14ac:dyDescent="0.2">
      <c r="A104" s="3"/>
      <c r="V104" s="1" t="s">
        <v>1457</v>
      </c>
    </row>
    <row r="105" spans="1:63" x14ac:dyDescent="0.2">
      <c r="A105" s="3"/>
      <c r="W105" s="1" t="s">
        <v>2596</v>
      </c>
    </row>
    <row r="106" spans="1:63" x14ac:dyDescent="0.2">
      <c r="A106" s="3"/>
      <c r="W106" s="1" t="s">
        <v>2598</v>
      </c>
    </row>
    <row r="107" spans="1:63" x14ac:dyDescent="0.2">
      <c r="A107" s="3"/>
      <c r="W107" s="1" t="s">
        <v>2597</v>
      </c>
    </row>
    <row r="108" spans="1:63" x14ac:dyDescent="0.2">
      <c r="A108" s="3"/>
      <c r="W108" s="1" t="s">
        <v>2611</v>
      </c>
    </row>
    <row r="109" spans="1:63" x14ac:dyDescent="0.2">
      <c r="A109" s="3"/>
      <c r="X109" s="1" t="s">
        <v>2602</v>
      </c>
    </row>
    <row r="110" spans="1:63" x14ac:dyDescent="0.2">
      <c r="A110" s="3"/>
      <c r="X110" s="1" t="s">
        <v>2603</v>
      </c>
    </row>
    <row r="111" spans="1:63" x14ac:dyDescent="0.2">
      <c r="Z111" s="1" t="s">
        <v>2600</v>
      </c>
    </row>
    <row r="112" spans="1:63" x14ac:dyDescent="0.2">
      <c r="AC112" s="1" t="s">
        <v>1924</v>
      </c>
    </row>
    <row r="113" spans="1:55" x14ac:dyDescent="0.2">
      <c r="AF113" s="1" t="s">
        <v>1140</v>
      </c>
    </row>
    <row r="114" spans="1:55" x14ac:dyDescent="0.2">
      <c r="AI114" s="1" t="s">
        <v>2601</v>
      </c>
    </row>
    <row r="115" spans="1:55" x14ac:dyDescent="0.2">
      <c r="AI115" s="1" t="s">
        <v>2612</v>
      </c>
    </row>
    <row r="116" spans="1:55" x14ac:dyDescent="0.2">
      <c r="AJ116" s="1" t="s">
        <v>2604</v>
      </c>
    </row>
    <row r="117" spans="1:55" x14ac:dyDescent="0.2">
      <c r="A117" s="3"/>
    </row>
    <row r="118" spans="1:55" x14ac:dyDescent="0.2">
      <c r="A118" s="3"/>
      <c r="AZ118" s="1" t="s">
        <v>2124</v>
      </c>
    </row>
    <row r="119" spans="1:55" x14ac:dyDescent="0.2">
      <c r="A119" s="3"/>
      <c r="AZ119" s="1" t="s">
        <v>2122</v>
      </c>
    </row>
    <row r="120" spans="1:55" x14ac:dyDescent="0.2">
      <c r="A120" s="3"/>
      <c r="BC120" s="1" t="s">
        <v>2134</v>
      </c>
    </row>
    <row r="121" spans="1:55" x14ac:dyDescent="0.2">
      <c r="A121" s="3"/>
    </row>
    <row r="122" spans="1:55" s="142" customFormat="1" x14ac:dyDescent="0.2">
      <c r="A122" s="3"/>
    </row>
    <row r="123" spans="1:55" s="141" customFormat="1" x14ac:dyDescent="0.2">
      <c r="A123" s="156" t="s">
        <v>2175</v>
      </c>
    </row>
    <row r="124" spans="1:55" x14ac:dyDescent="0.2">
      <c r="A124" s="3" t="s">
        <v>2176</v>
      </c>
      <c r="C124" s="1" t="s">
        <v>1495</v>
      </c>
    </row>
    <row r="125" spans="1:55" x14ac:dyDescent="0.2">
      <c r="A125" s="3" t="s">
        <v>1463</v>
      </c>
      <c r="C125" s="1" t="s">
        <v>1496</v>
      </c>
    </row>
    <row r="126" spans="1:55" x14ac:dyDescent="0.2">
      <c r="A126" s="3" t="s">
        <v>2174</v>
      </c>
      <c r="T126" s="1" t="s">
        <v>2609</v>
      </c>
    </row>
    <row r="127" spans="1:55" x14ac:dyDescent="0.2">
      <c r="A127" s="3"/>
      <c r="U127" s="1" t="s">
        <v>2610</v>
      </c>
    </row>
    <row r="128" spans="1:55" x14ac:dyDescent="0.2">
      <c r="A128" s="3"/>
      <c r="V128" s="1" t="s">
        <v>2599</v>
      </c>
    </row>
    <row r="129" spans="1:56" x14ac:dyDescent="0.2">
      <c r="A129" s="3"/>
      <c r="W129" s="1" t="s">
        <v>2596</v>
      </c>
    </row>
    <row r="130" spans="1:56" x14ac:dyDescent="0.2">
      <c r="A130" s="3"/>
      <c r="W130" s="1" t="s">
        <v>2598</v>
      </c>
    </row>
    <row r="131" spans="1:56" x14ac:dyDescent="0.2">
      <c r="A131" s="3"/>
      <c r="W131" s="1" t="s">
        <v>2597</v>
      </c>
    </row>
    <row r="132" spans="1:56" x14ac:dyDescent="0.2">
      <c r="A132" s="3"/>
      <c r="W132" s="1" t="s">
        <v>2611</v>
      </c>
    </row>
    <row r="133" spans="1:56" x14ac:dyDescent="0.2">
      <c r="A133" s="3"/>
      <c r="X133" s="1" t="s">
        <v>2602</v>
      </c>
    </row>
    <row r="134" spans="1:56" x14ac:dyDescent="0.2">
      <c r="A134" s="3"/>
      <c r="X134" s="1" t="s">
        <v>2603</v>
      </c>
    </row>
    <row r="135" spans="1:56" x14ac:dyDescent="0.2">
      <c r="A135" s="3"/>
      <c r="Y135" s="1" t="s">
        <v>2607</v>
      </c>
    </row>
    <row r="136" spans="1:56" x14ac:dyDescent="0.2">
      <c r="Z136" s="1" t="s">
        <v>2600</v>
      </c>
    </row>
    <row r="137" spans="1:56" x14ac:dyDescent="0.2">
      <c r="AA137" s="1" t="s">
        <v>2608</v>
      </c>
    </row>
    <row r="138" spans="1:56" x14ac:dyDescent="0.2">
      <c r="AC138" s="1" t="s">
        <v>1924</v>
      </c>
    </row>
    <row r="139" spans="1:56" x14ac:dyDescent="0.2">
      <c r="AF139" s="1" t="s">
        <v>1140</v>
      </c>
    </row>
    <row r="140" spans="1:56" x14ac:dyDescent="0.2">
      <c r="AI140" s="1" t="s">
        <v>2601</v>
      </c>
    </row>
    <row r="141" spans="1:56" x14ac:dyDescent="0.2">
      <c r="AI141" s="1" t="s">
        <v>2612</v>
      </c>
    </row>
    <row r="142" spans="1:56" x14ac:dyDescent="0.2">
      <c r="AJ142" s="1" t="s">
        <v>2604</v>
      </c>
    </row>
    <row r="144" spans="1:56" x14ac:dyDescent="0.2">
      <c r="BD144" s="1" t="s">
        <v>1669</v>
      </c>
    </row>
    <row r="146" spans="1:32" s="142" customFormat="1" x14ac:dyDescent="0.2">
      <c r="A146" s="1"/>
    </row>
    <row r="147" spans="1:32" s="184" customFormat="1" x14ac:dyDescent="0.2">
      <c r="A147" s="183" t="s">
        <v>5</v>
      </c>
    </row>
    <row r="148" spans="1:32" s="184" customFormat="1" x14ac:dyDescent="0.2">
      <c r="A148" s="185" t="s">
        <v>1373</v>
      </c>
    </row>
    <row r="149" spans="1:32" s="184" customFormat="1" x14ac:dyDescent="0.2">
      <c r="A149" s="185" t="s">
        <v>880</v>
      </c>
      <c r="AE149" s="184" t="s">
        <v>1610</v>
      </c>
    </row>
    <row r="150" spans="1:32" s="184" customFormat="1" x14ac:dyDescent="0.2">
      <c r="A150" s="185"/>
      <c r="AF150" s="184" t="s">
        <v>1140</v>
      </c>
    </row>
    <row r="151" spans="1:32" s="184" customFormat="1" x14ac:dyDescent="0.2">
      <c r="A151" s="185"/>
    </row>
    <row r="152" spans="1:32" s="184" customFormat="1" x14ac:dyDescent="0.2">
      <c r="A152" s="185"/>
    </row>
    <row r="153" spans="1:32" s="186" customFormat="1" x14ac:dyDescent="0.2">
      <c r="A153" s="185"/>
    </row>
    <row r="154" spans="1:32" x14ac:dyDescent="0.2">
      <c r="A154" s="156" t="s">
        <v>85</v>
      </c>
    </row>
    <row r="155" spans="1:32" x14ac:dyDescent="0.2">
      <c r="A155" s="3"/>
    </row>
    <row r="156" spans="1:32" s="142" customFormat="1" x14ac:dyDescent="0.2">
      <c r="A156" s="3"/>
    </row>
    <row r="157" spans="1:32" x14ac:dyDescent="0.2">
      <c r="A157" s="156" t="s">
        <v>252</v>
      </c>
    </row>
    <row r="158" spans="1:32" x14ac:dyDescent="0.2">
      <c r="A158" s="3"/>
    </row>
    <row r="159" spans="1:32" s="142" customFormat="1" x14ac:dyDescent="0.2">
      <c r="A159" s="3"/>
    </row>
    <row r="160" spans="1:32" x14ac:dyDescent="0.2">
      <c r="A160" s="156" t="s">
        <v>7</v>
      </c>
    </row>
    <row r="161" spans="1:63" x14ac:dyDescent="0.2">
      <c r="A161" s="3"/>
      <c r="X161" s="1" t="s">
        <v>3347</v>
      </c>
    </row>
    <row r="162" spans="1:63" x14ac:dyDescent="0.2">
      <c r="A162" s="3"/>
      <c r="X162" s="1" t="s">
        <v>3354</v>
      </c>
    </row>
    <row r="163" spans="1:63" x14ac:dyDescent="0.2">
      <c r="A163" s="3"/>
      <c r="Z163" s="1" t="s">
        <v>3348</v>
      </c>
    </row>
    <row r="164" spans="1:63" x14ac:dyDescent="0.2">
      <c r="A164" s="3"/>
      <c r="AF164" s="1" t="s">
        <v>3349</v>
      </c>
    </row>
    <row r="165" spans="1:63" x14ac:dyDescent="0.2">
      <c r="A165" s="3"/>
      <c r="AF165" s="1" t="s">
        <v>3350</v>
      </c>
    </row>
    <row r="166" spans="1:63" x14ac:dyDescent="0.2">
      <c r="A166" s="3"/>
      <c r="AG166" s="1" t="s">
        <v>3351</v>
      </c>
    </row>
    <row r="167" spans="1:63" x14ac:dyDescent="0.2">
      <c r="A167" s="3"/>
      <c r="AG167" s="1" t="s">
        <v>3352</v>
      </c>
    </row>
    <row r="168" spans="1:63" x14ac:dyDescent="0.2">
      <c r="A168" s="3"/>
      <c r="AG168" s="1" t="s">
        <v>3360</v>
      </c>
    </row>
    <row r="169" spans="1:63" x14ac:dyDescent="0.2">
      <c r="A169" s="3"/>
    </row>
    <row r="170" spans="1:63" x14ac:dyDescent="0.2">
      <c r="A170" s="3"/>
    </row>
    <row r="171" spans="1:63" x14ac:dyDescent="0.2">
      <c r="A171" s="3"/>
      <c r="BH171" s="1" t="s">
        <v>3353</v>
      </c>
    </row>
    <row r="172" spans="1:63" x14ac:dyDescent="0.2">
      <c r="A172" s="3"/>
      <c r="BI172" s="1" t="s">
        <v>3355</v>
      </c>
    </row>
    <row r="173" spans="1:63" x14ac:dyDescent="0.2">
      <c r="A173" s="3"/>
      <c r="BJ173" s="1" t="s">
        <v>3346</v>
      </c>
    </row>
    <row r="174" spans="1:63" x14ac:dyDescent="0.2">
      <c r="A174" s="3"/>
      <c r="BJ174" s="1" t="s">
        <v>3356</v>
      </c>
    </row>
    <row r="175" spans="1:63" x14ac:dyDescent="0.2">
      <c r="A175" s="3"/>
      <c r="BK175" s="1" t="s">
        <v>3357</v>
      </c>
    </row>
    <row r="176" spans="1:63" x14ac:dyDescent="0.2">
      <c r="A176" s="3"/>
    </row>
    <row r="177" spans="1:89" x14ac:dyDescent="0.2">
      <c r="A177" s="3"/>
    </row>
    <row r="178" spans="1:89" x14ac:dyDescent="0.2">
      <c r="A178" s="3"/>
    </row>
    <row r="179" spans="1:89" s="142" customFormat="1" x14ac:dyDescent="0.2">
      <c r="A179" s="3"/>
      <c r="CK179" s="142" t="s">
        <v>2672</v>
      </c>
    </row>
    <row r="180" spans="1:89" s="194" customFormat="1" x14ac:dyDescent="0.2">
      <c r="A180" s="193" t="s">
        <v>113</v>
      </c>
    </row>
    <row r="181" spans="1:89" s="194" customFormat="1" x14ac:dyDescent="0.2">
      <c r="A181" s="195"/>
      <c r="O181" s="194" t="s">
        <v>2673</v>
      </c>
    </row>
    <row r="182" spans="1:89" s="194" customFormat="1" x14ac:dyDescent="0.2">
      <c r="A182" s="195"/>
      <c r="S182" s="194" t="s">
        <v>2674</v>
      </c>
    </row>
    <row r="183" spans="1:89" s="194" customFormat="1" x14ac:dyDescent="0.2">
      <c r="A183" s="195"/>
      <c r="Z183" s="194" t="s">
        <v>3387</v>
      </c>
    </row>
    <row r="184" spans="1:89" s="194" customFormat="1" x14ac:dyDescent="0.2">
      <c r="A184" s="195"/>
      <c r="Z184" s="194" t="s">
        <v>3388</v>
      </c>
    </row>
    <row r="185" spans="1:89" s="194" customFormat="1" x14ac:dyDescent="0.2">
      <c r="A185" s="195"/>
      <c r="AN185" s="194" t="s">
        <v>2996</v>
      </c>
    </row>
    <row r="186" spans="1:89" s="194" customFormat="1" x14ac:dyDescent="0.2">
      <c r="A186" s="195"/>
    </row>
    <row r="187" spans="1:89" s="194" customFormat="1" x14ac:dyDescent="0.2">
      <c r="A187" s="195"/>
      <c r="CD187" s="194" t="s">
        <v>1665</v>
      </c>
    </row>
    <row r="188" spans="1:89" s="197" customFormat="1" x14ac:dyDescent="0.2">
      <c r="A188" s="195"/>
    </row>
    <row r="189" spans="1:89" x14ac:dyDescent="0.2">
      <c r="A189" s="156" t="s">
        <v>526</v>
      </c>
    </row>
    <row r="190" spans="1:89" x14ac:dyDescent="0.2">
      <c r="A190" s="3"/>
      <c r="N190" s="1" t="s">
        <v>1141</v>
      </c>
    </row>
    <row r="191" spans="1:89" x14ac:dyDescent="0.2">
      <c r="A191" s="3"/>
      <c r="AA191" s="1" t="s">
        <v>3385</v>
      </c>
    </row>
    <row r="192" spans="1:89" x14ac:dyDescent="0.2">
      <c r="A192" s="3"/>
      <c r="AA192" s="1" t="s">
        <v>3386</v>
      </c>
    </row>
    <row r="193" spans="1:82" x14ac:dyDescent="0.2">
      <c r="A193" s="3"/>
    </row>
    <row r="194" spans="1:82" x14ac:dyDescent="0.2">
      <c r="A194" s="3"/>
      <c r="AV194" s="1" t="s">
        <v>1142</v>
      </c>
    </row>
    <row r="195" spans="1:82" x14ac:dyDescent="0.2">
      <c r="A195" s="3"/>
      <c r="AV195" s="1" t="s">
        <v>1143</v>
      </c>
    </row>
    <row r="196" spans="1:82" x14ac:dyDescent="0.2">
      <c r="A196" s="3"/>
      <c r="AW196" s="1" t="s">
        <v>2684</v>
      </c>
    </row>
    <row r="197" spans="1:82" x14ac:dyDescent="0.2">
      <c r="A197" s="3"/>
      <c r="CD197" s="1" t="s">
        <v>2682</v>
      </c>
    </row>
    <row r="198" spans="1:82" x14ac:dyDescent="0.2">
      <c r="A198" s="3"/>
      <c r="CD198" s="1" t="s">
        <v>2683</v>
      </c>
    </row>
    <row r="199" spans="1:82" s="142" customFormat="1" x14ac:dyDescent="0.2">
      <c r="A199" s="3"/>
    </row>
    <row r="200" spans="1:82" x14ac:dyDescent="0.2">
      <c r="A200" s="156" t="s">
        <v>10</v>
      </c>
    </row>
    <row r="201" spans="1:82" x14ac:dyDescent="0.2">
      <c r="A201" s="3"/>
      <c r="U201" s="1" t="s">
        <v>1144</v>
      </c>
    </row>
    <row r="202" spans="1:82" x14ac:dyDescent="0.2">
      <c r="A202" s="3"/>
      <c r="W202" s="1" t="s">
        <v>182</v>
      </c>
    </row>
    <row r="203" spans="1:82" x14ac:dyDescent="0.2">
      <c r="A203" s="3"/>
      <c r="Y203" s="1" t="s">
        <v>1145</v>
      </c>
    </row>
    <row r="204" spans="1:82" x14ac:dyDescent="0.2">
      <c r="A204" s="3"/>
      <c r="Z204" s="1" t="s">
        <v>1146</v>
      </c>
    </row>
    <row r="205" spans="1:82" x14ac:dyDescent="0.2">
      <c r="A205" s="3"/>
      <c r="AA205" s="1" t="s">
        <v>2695</v>
      </c>
    </row>
    <row r="206" spans="1:82" x14ac:dyDescent="0.2">
      <c r="A206" s="3"/>
      <c r="AB206" s="1" t="s">
        <v>2694</v>
      </c>
    </row>
    <row r="207" spans="1:82" x14ac:dyDescent="0.2">
      <c r="A207" s="3"/>
      <c r="BO207" s="1" t="s">
        <v>2697</v>
      </c>
    </row>
    <row r="208" spans="1:82" x14ac:dyDescent="0.2">
      <c r="A208" s="3"/>
      <c r="BO208" s="1" t="s">
        <v>2686</v>
      </c>
    </row>
    <row r="209" spans="1:83" x14ac:dyDescent="0.2">
      <c r="A209" s="3"/>
      <c r="BP209" s="1" t="s">
        <v>2687</v>
      </c>
    </row>
    <row r="210" spans="1:83" x14ac:dyDescent="0.2">
      <c r="A210" s="3"/>
      <c r="CE210" s="1" t="s">
        <v>1783</v>
      </c>
    </row>
    <row r="211" spans="1:83" x14ac:dyDescent="0.2">
      <c r="A211" s="3"/>
      <c r="CE211" s="1" t="s">
        <v>1784</v>
      </c>
    </row>
    <row r="212" spans="1:83" x14ac:dyDescent="0.2">
      <c r="A212" s="3"/>
      <c r="CE212" s="1" t="s">
        <v>2689</v>
      </c>
    </row>
    <row r="213" spans="1:83" x14ac:dyDescent="0.2">
      <c r="A213" s="3"/>
      <c r="CE213" s="1" t="s">
        <v>1785</v>
      </c>
    </row>
    <row r="214" spans="1:83" x14ac:dyDescent="0.2">
      <c r="A214" s="3"/>
    </row>
    <row r="215" spans="1:83" s="142" customFormat="1" x14ac:dyDescent="0.2">
      <c r="A215" s="3"/>
    </row>
    <row r="216" spans="1:83" x14ac:dyDescent="0.2">
      <c r="A216" s="156" t="s">
        <v>882</v>
      </c>
    </row>
    <row r="217" spans="1:83" x14ac:dyDescent="0.2">
      <c r="A217" s="3"/>
      <c r="AA217" s="1" t="s">
        <v>3389</v>
      </c>
    </row>
    <row r="218" spans="1:83" x14ac:dyDescent="0.2">
      <c r="A218" s="3"/>
      <c r="AT218" s="1" t="s">
        <v>3390</v>
      </c>
    </row>
    <row r="219" spans="1:83" x14ac:dyDescent="0.2">
      <c r="A219" s="3"/>
      <c r="AT219" s="1" t="s">
        <v>3391</v>
      </c>
    </row>
    <row r="220" spans="1:83" x14ac:dyDescent="0.2">
      <c r="A220" s="3"/>
    </row>
    <row r="221" spans="1:83" x14ac:dyDescent="0.2">
      <c r="A221" s="3"/>
    </row>
    <row r="222" spans="1:83" x14ac:dyDescent="0.2">
      <c r="A222" s="3"/>
      <c r="CE222" s="1" t="s">
        <v>1783</v>
      </c>
    </row>
    <row r="223" spans="1:83" x14ac:dyDescent="0.2">
      <c r="A223" s="3"/>
      <c r="CE223" s="1" t="s">
        <v>1784</v>
      </c>
    </row>
    <row r="224" spans="1:83" x14ac:dyDescent="0.2">
      <c r="A224" s="3"/>
      <c r="CE224" s="1" t="s">
        <v>1785</v>
      </c>
    </row>
    <row r="225" spans="1:39" s="142" customFormat="1" x14ac:dyDescent="0.2">
      <c r="A225" s="155"/>
    </row>
    <row r="226" spans="1:39" x14ac:dyDescent="0.2">
      <c r="A226" s="3" t="s">
        <v>888</v>
      </c>
    </row>
    <row r="227" spans="1:39" x14ac:dyDescent="0.2">
      <c r="A227" s="3" t="s">
        <v>889</v>
      </c>
    </row>
    <row r="228" spans="1:39" x14ac:dyDescent="0.2">
      <c r="A228" s="3" t="s">
        <v>183</v>
      </c>
    </row>
    <row r="229" spans="1:39" x14ac:dyDescent="0.2">
      <c r="A229" s="3"/>
      <c r="AI229" s="1" t="s">
        <v>2775</v>
      </c>
    </row>
    <row r="230" spans="1:39" x14ac:dyDescent="0.2">
      <c r="A230" s="3"/>
      <c r="AK230" s="1" t="s">
        <v>2776</v>
      </c>
    </row>
    <row r="231" spans="1:39" x14ac:dyDescent="0.2">
      <c r="A231" s="3"/>
      <c r="AK231" s="1" t="s">
        <v>2777</v>
      </c>
    </row>
    <row r="232" spans="1:39" x14ac:dyDescent="0.2">
      <c r="A232" s="3"/>
      <c r="AL232" s="1" t="s">
        <v>2778</v>
      </c>
    </row>
    <row r="233" spans="1:39" x14ac:dyDescent="0.2">
      <c r="A233" s="3"/>
      <c r="AM233" s="1" t="s">
        <v>2779</v>
      </c>
    </row>
    <row r="234" spans="1:39" s="142" customFormat="1" x14ac:dyDescent="0.2">
      <c r="A234" s="3"/>
    </row>
    <row r="235" spans="1:39" x14ac:dyDescent="0.2">
      <c r="A235" s="156" t="s">
        <v>11</v>
      </c>
    </row>
    <row r="236" spans="1:39" x14ac:dyDescent="0.2">
      <c r="A236" s="3" t="s">
        <v>890</v>
      </c>
      <c r="AL236" s="1" t="s">
        <v>2778</v>
      </c>
    </row>
    <row r="237" spans="1:39" x14ac:dyDescent="0.2">
      <c r="A237" s="3" t="s">
        <v>891</v>
      </c>
      <c r="AM237" s="1" t="s">
        <v>2779</v>
      </c>
    </row>
    <row r="238" spans="1:39" s="142" customFormat="1" x14ac:dyDescent="0.2">
      <c r="A238" s="3"/>
    </row>
    <row r="239" spans="1:39" x14ac:dyDescent="0.2">
      <c r="A239" s="156" t="s">
        <v>83</v>
      </c>
    </row>
    <row r="240" spans="1:39" x14ac:dyDescent="0.2">
      <c r="A240" s="3"/>
      <c r="F240" s="1" t="s">
        <v>1510</v>
      </c>
    </row>
    <row r="241" spans="1:84" x14ac:dyDescent="0.2">
      <c r="A241" s="3"/>
      <c r="F241" s="1" t="s">
        <v>1147</v>
      </c>
    </row>
    <row r="242" spans="1:84" x14ac:dyDescent="0.2">
      <c r="A242" s="3"/>
      <c r="AG242" s="1" t="s">
        <v>1516</v>
      </c>
    </row>
    <row r="243" spans="1:84" x14ac:dyDescent="0.2">
      <c r="A243" s="3"/>
      <c r="AH243" s="1" t="s">
        <v>1515</v>
      </c>
    </row>
    <row r="244" spans="1:84" x14ac:dyDescent="0.2">
      <c r="A244" s="3"/>
      <c r="AT244" s="1" t="s">
        <v>1148</v>
      </c>
    </row>
    <row r="245" spans="1:84" x14ac:dyDescent="0.2">
      <c r="A245" s="3"/>
      <c r="AT245" s="1" t="s">
        <v>1149</v>
      </c>
    </row>
    <row r="246" spans="1:84" x14ac:dyDescent="0.2">
      <c r="A246" s="3"/>
      <c r="AU246" s="1" t="s">
        <v>1150</v>
      </c>
    </row>
    <row r="247" spans="1:84" x14ac:dyDescent="0.2">
      <c r="A247" s="3"/>
      <c r="AW247" s="1" t="s">
        <v>1151</v>
      </c>
    </row>
    <row r="248" spans="1:84" x14ac:dyDescent="0.2">
      <c r="A248" s="3"/>
      <c r="AW248" s="1" t="s">
        <v>1152</v>
      </c>
    </row>
    <row r="249" spans="1:84" x14ac:dyDescent="0.2">
      <c r="A249" s="3"/>
      <c r="AX249" s="1" t="s">
        <v>1153</v>
      </c>
    </row>
    <row r="250" spans="1:84" x14ac:dyDescent="0.2">
      <c r="A250" s="3"/>
      <c r="BI250" s="1" t="s">
        <v>1154</v>
      </c>
    </row>
    <row r="251" spans="1:84" x14ac:dyDescent="0.2">
      <c r="A251" s="3"/>
      <c r="BJ251" s="1" t="s">
        <v>1155</v>
      </c>
    </row>
    <row r="252" spans="1:84" x14ac:dyDescent="0.2">
      <c r="A252" s="3"/>
    </row>
    <row r="253" spans="1:84" x14ac:dyDescent="0.2">
      <c r="A253" s="3"/>
    </row>
    <row r="254" spans="1:84" x14ac:dyDescent="0.2">
      <c r="A254" s="3"/>
      <c r="CE254" s="1" t="s">
        <v>1786</v>
      </c>
    </row>
    <row r="255" spans="1:84" x14ac:dyDescent="0.2">
      <c r="A255" s="3"/>
      <c r="CF255" s="1" t="s">
        <v>1787</v>
      </c>
    </row>
    <row r="256" spans="1:84" x14ac:dyDescent="0.2">
      <c r="A256" s="3"/>
      <c r="CF256" s="1" t="s">
        <v>1788</v>
      </c>
    </row>
    <row r="257" spans="1:86" x14ac:dyDescent="0.2">
      <c r="A257" s="3"/>
      <c r="CF257" s="1" t="s">
        <v>1789</v>
      </c>
    </row>
    <row r="258" spans="1:86" x14ac:dyDescent="0.2">
      <c r="A258" s="3"/>
      <c r="CF258" s="1" t="s">
        <v>1790</v>
      </c>
    </row>
    <row r="259" spans="1:86" x14ac:dyDescent="0.2">
      <c r="A259" s="3"/>
      <c r="CG259" s="1" t="s">
        <v>1791</v>
      </c>
    </row>
    <row r="260" spans="1:86" x14ac:dyDescent="0.2">
      <c r="A260" s="3"/>
      <c r="CG260" s="1" t="s">
        <v>1792</v>
      </c>
    </row>
    <row r="261" spans="1:86" x14ac:dyDescent="0.2">
      <c r="A261" s="3"/>
      <c r="CH261" s="1" t="s">
        <v>1793</v>
      </c>
    </row>
    <row r="262" spans="1:86" x14ac:dyDescent="0.2">
      <c r="A262" s="3"/>
    </row>
    <row r="263" spans="1:86" s="142" customFormat="1" x14ac:dyDescent="0.2">
      <c r="A263" s="3"/>
    </row>
    <row r="264" spans="1:86" s="141" customFormat="1" x14ac:dyDescent="0.2">
      <c r="A264" s="156" t="s">
        <v>883</v>
      </c>
    </row>
    <row r="265" spans="1:86" x14ac:dyDescent="0.2">
      <c r="A265" s="3" t="s">
        <v>880</v>
      </c>
      <c r="CE265" s="1" t="s">
        <v>1786</v>
      </c>
    </row>
    <row r="266" spans="1:86" x14ac:dyDescent="0.2">
      <c r="A266" s="3"/>
      <c r="CF266" s="1" t="s">
        <v>1787</v>
      </c>
    </row>
    <row r="267" spans="1:86" x14ac:dyDescent="0.2">
      <c r="A267" s="3"/>
      <c r="CF267" s="1" t="s">
        <v>1788</v>
      </c>
    </row>
    <row r="268" spans="1:86" x14ac:dyDescent="0.2">
      <c r="A268" s="3"/>
    </row>
    <row r="269" spans="1:86" s="142" customFormat="1" x14ac:dyDescent="0.2">
      <c r="A269" s="155"/>
    </row>
    <row r="270" spans="1:86" s="215" customFormat="1" x14ac:dyDescent="0.2">
      <c r="A270" s="214" t="s">
        <v>194</v>
      </c>
    </row>
    <row r="271" spans="1:86" s="215" customFormat="1" x14ac:dyDescent="0.2">
      <c r="A271" s="216"/>
      <c r="G271" s="215" t="s">
        <v>1156</v>
      </c>
    </row>
    <row r="272" spans="1:86" s="215" customFormat="1" x14ac:dyDescent="0.2">
      <c r="A272" s="216"/>
      <c r="G272" s="215" t="s">
        <v>1157</v>
      </c>
    </row>
    <row r="273" spans="1:51" s="215" customFormat="1" x14ac:dyDescent="0.2">
      <c r="A273" s="216"/>
      <c r="J273" s="215" t="s">
        <v>1158</v>
      </c>
    </row>
    <row r="274" spans="1:51" s="215" customFormat="1" x14ac:dyDescent="0.2">
      <c r="A274" s="216"/>
      <c r="J274" s="215" t="s">
        <v>1159</v>
      </c>
    </row>
    <row r="275" spans="1:51" s="215" customFormat="1" x14ac:dyDescent="0.2">
      <c r="A275" s="216"/>
      <c r="L275" s="215" t="s">
        <v>1160</v>
      </c>
    </row>
    <row r="276" spans="1:51" s="215" customFormat="1" x14ac:dyDescent="0.2">
      <c r="A276" s="216"/>
      <c r="L276" s="215" t="s">
        <v>1161</v>
      </c>
    </row>
    <row r="277" spans="1:51" s="215" customFormat="1" x14ac:dyDescent="0.2">
      <c r="A277" s="216"/>
      <c r="W277" s="215" t="s">
        <v>1162</v>
      </c>
    </row>
    <row r="278" spans="1:51" s="215" customFormat="1" x14ac:dyDescent="0.2">
      <c r="A278" s="216"/>
      <c r="X278" s="215" t="s">
        <v>1163</v>
      </c>
    </row>
    <row r="279" spans="1:51" s="215" customFormat="1" x14ac:dyDescent="0.2">
      <c r="A279" s="216"/>
      <c r="X279" s="215" t="s">
        <v>1164</v>
      </c>
    </row>
    <row r="280" spans="1:51" s="215" customFormat="1" x14ac:dyDescent="0.2">
      <c r="A280" s="216"/>
      <c r="X280" s="215" t="s">
        <v>1165</v>
      </c>
    </row>
    <row r="281" spans="1:51" s="215" customFormat="1" x14ac:dyDescent="0.2">
      <c r="A281" s="216"/>
      <c r="Y281" s="215" t="s">
        <v>1166</v>
      </c>
    </row>
    <row r="282" spans="1:51" s="215" customFormat="1" x14ac:dyDescent="0.2">
      <c r="A282" s="216"/>
    </row>
    <row r="283" spans="1:51" s="215" customFormat="1" x14ac:dyDescent="0.2">
      <c r="A283" s="216"/>
    </row>
    <row r="284" spans="1:51" s="215" customFormat="1" x14ac:dyDescent="0.2">
      <c r="A284" s="216"/>
      <c r="AU284" s="215" t="s">
        <v>1543</v>
      </c>
    </row>
    <row r="285" spans="1:51" s="215" customFormat="1" x14ac:dyDescent="0.2">
      <c r="A285" s="216"/>
      <c r="AY285" s="215" t="s">
        <v>1167</v>
      </c>
    </row>
    <row r="286" spans="1:51" s="215" customFormat="1" x14ac:dyDescent="0.2">
      <c r="A286" s="216"/>
    </row>
    <row r="287" spans="1:51" s="215" customFormat="1" x14ac:dyDescent="0.2">
      <c r="A287" s="216"/>
    </row>
    <row r="288" spans="1:51" s="215" customFormat="1" x14ac:dyDescent="0.2">
      <c r="A288" s="216"/>
    </row>
    <row r="289" spans="1:44" s="215" customFormat="1" x14ac:dyDescent="0.2">
      <c r="A289" s="216"/>
    </row>
    <row r="290" spans="1:44" s="215" customFormat="1" x14ac:dyDescent="0.2">
      <c r="A290" s="216"/>
    </row>
    <row r="291" spans="1:44" s="215" customFormat="1" x14ac:dyDescent="0.2">
      <c r="A291" s="216"/>
    </row>
    <row r="292" spans="1:44" s="215" customFormat="1" x14ac:dyDescent="0.2">
      <c r="A292" s="216"/>
    </row>
    <row r="293" spans="1:44" s="215" customFormat="1" x14ac:dyDescent="0.2">
      <c r="A293" s="216"/>
    </row>
    <row r="294" spans="1:44" s="217" customFormat="1" x14ac:dyDescent="0.2">
      <c r="A294" s="216"/>
    </row>
    <row r="295" spans="1:44" x14ac:dyDescent="0.2">
      <c r="A295" s="156" t="s">
        <v>112</v>
      </c>
    </row>
    <row r="296" spans="1:44" x14ac:dyDescent="0.2">
      <c r="A296" s="3"/>
      <c r="D296" s="1" t="s">
        <v>1168</v>
      </c>
    </row>
    <row r="297" spans="1:44" x14ac:dyDescent="0.2">
      <c r="A297" s="3"/>
      <c r="D297" s="1" t="s">
        <v>1169</v>
      </c>
    </row>
    <row r="298" spans="1:44" x14ac:dyDescent="0.2">
      <c r="A298" s="3"/>
      <c r="D298" s="1" t="s">
        <v>1170</v>
      </c>
    </row>
    <row r="299" spans="1:44" x14ac:dyDescent="0.2">
      <c r="A299" s="3"/>
      <c r="D299" s="1" t="s">
        <v>1171</v>
      </c>
    </row>
    <row r="300" spans="1:44" x14ac:dyDescent="0.2">
      <c r="A300" s="3"/>
      <c r="D300" s="1" t="s">
        <v>193</v>
      </c>
    </row>
    <row r="301" spans="1:44" x14ac:dyDescent="0.2">
      <c r="A301" s="3"/>
      <c r="D301" s="1" t="s">
        <v>1172</v>
      </c>
    </row>
    <row r="302" spans="1:44" x14ac:dyDescent="0.2">
      <c r="A302" s="3"/>
      <c r="E302" s="1" t="s">
        <v>1173</v>
      </c>
    </row>
    <row r="303" spans="1:44" x14ac:dyDescent="0.2">
      <c r="A303" s="3"/>
    </row>
    <row r="304" spans="1:44" x14ac:dyDescent="0.2">
      <c r="A304" s="3"/>
      <c r="AR304" s="1" t="s">
        <v>1174</v>
      </c>
    </row>
    <row r="305" spans="1:48" s="142" customFormat="1" x14ac:dyDescent="0.2">
      <c r="A305" s="3"/>
    </row>
    <row r="306" spans="1:48" s="445" customFormat="1" x14ac:dyDescent="0.2">
      <c r="A306" s="444" t="s">
        <v>887</v>
      </c>
    </row>
    <row r="307" spans="1:48" s="265" customFormat="1" x14ac:dyDescent="0.2">
      <c r="A307" s="446"/>
      <c r="AV307" s="265" t="s">
        <v>1175</v>
      </c>
    </row>
    <row r="308" spans="1:48" s="265" customFormat="1" x14ac:dyDescent="0.2">
      <c r="A308" s="446"/>
    </row>
    <row r="309" spans="1:48" s="448" customFormat="1" x14ac:dyDescent="0.2">
      <c r="A309" s="447"/>
    </row>
    <row r="310" spans="1:48" s="445" customFormat="1" x14ac:dyDescent="0.2">
      <c r="A310" s="444" t="s">
        <v>886</v>
      </c>
    </row>
    <row r="311" spans="1:48" s="265" customFormat="1" x14ac:dyDescent="0.2">
      <c r="A311" s="446"/>
      <c r="AO311" s="265" t="s">
        <v>2968</v>
      </c>
    </row>
    <row r="312" spans="1:48" s="265" customFormat="1" x14ac:dyDescent="0.2">
      <c r="A312" s="446"/>
      <c r="AP312" s="265" t="s">
        <v>2969</v>
      </c>
    </row>
    <row r="313" spans="1:48" s="265" customFormat="1" x14ac:dyDescent="0.2">
      <c r="A313" s="446"/>
      <c r="AU313" s="265" t="s">
        <v>1371</v>
      </c>
    </row>
    <row r="314" spans="1:48" s="265" customFormat="1" x14ac:dyDescent="0.2">
      <c r="A314" s="446"/>
      <c r="AU314" s="265" t="s">
        <v>2970</v>
      </c>
    </row>
    <row r="315" spans="1:48" s="265" customFormat="1" x14ac:dyDescent="0.2">
      <c r="A315" s="446"/>
    </row>
    <row r="316" spans="1:48" s="448" customFormat="1" x14ac:dyDescent="0.2">
      <c r="A316" s="447"/>
    </row>
    <row r="317" spans="1:48" s="445" customFormat="1" x14ac:dyDescent="0.2">
      <c r="A317" s="444" t="s">
        <v>885</v>
      </c>
    </row>
    <row r="318" spans="1:48" s="265" customFormat="1" x14ac:dyDescent="0.2">
      <c r="A318" s="446"/>
    </row>
    <row r="319" spans="1:48" s="448" customFormat="1" x14ac:dyDescent="0.2">
      <c r="A319" s="447"/>
    </row>
    <row r="320" spans="1:48" s="445" customFormat="1" x14ac:dyDescent="0.2">
      <c r="A320" s="444" t="s">
        <v>884</v>
      </c>
    </row>
    <row r="321" spans="1:56" s="265" customFormat="1" x14ac:dyDescent="0.2">
      <c r="G321" s="265" t="s">
        <v>1176</v>
      </c>
    </row>
    <row r="322" spans="1:56" s="265" customFormat="1" x14ac:dyDescent="0.2">
      <c r="G322" s="265" t="s">
        <v>1177</v>
      </c>
    </row>
    <row r="323" spans="1:56" s="265" customFormat="1" x14ac:dyDescent="0.2">
      <c r="A323" s="446"/>
      <c r="G323" s="265" t="s">
        <v>2961</v>
      </c>
    </row>
    <row r="324" spans="1:56" s="265" customFormat="1" x14ac:dyDescent="0.2">
      <c r="A324" s="446"/>
      <c r="H324" s="265" t="s">
        <v>1178</v>
      </c>
    </row>
    <row r="325" spans="1:56" s="265" customFormat="1" x14ac:dyDescent="0.2">
      <c r="A325" s="446"/>
      <c r="H325" s="265" t="s">
        <v>1179</v>
      </c>
    </row>
    <row r="326" spans="1:56" s="265" customFormat="1" x14ac:dyDescent="0.2">
      <c r="A326" s="446"/>
      <c r="H326" s="265" t="s">
        <v>1180</v>
      </c>
    </row>
    <row r="327" spans="1:56" s="265" customFormat="1" x14ac:dyDescent="0.2">
      <c r="A327" s="446"/>
      <c r="I327" s="265" t="s">
        <v>1181</v>
      </c>
    </row>
    <row r="328" spans="1:56" s="448" customFormat="1" x14ac:dyDescent="0.2">
      <c r="A328" s="447"/>
    </row>
    <row r="329" spans="1:56" s="445" customFormat="1" x14ac:dyDescent="0.2">
      <c r="A329" s="444" t="s">
        <v>84</v>
      </c>
    </row>
    <row r="330" spans="1:56" s="265" customFormat="1" x14ac:dyDescent="0.2">
      <c r="A330" s="446" t="s">
        <v>881</v>
      </c>
      <c r="BC330" s="265" t="s">
        <v>1625</v>
      </c>
    </row>
    <row r="331" spans="1:56" s="265" customFormat="1" x14ac:dyDescent="0.2">
      <c r="A331" s="446"/>
      <c r="BD331" s="265" t="s">
        <v>1626</v>
      </c>
    </row>
    <row r="332" spans="1:56" s="265" customFormat="1" x14ac:dyDescent="0.2">
      <c r="A332" s="446"/>
    </row>
    <row r="333" spans="1:56" s="448" customFormat="1" x14ac:dyDescent="0.2">
      <c r="A333" s="447"/>
    </row>
    <row r="334" spans="1:56" x14ac:dyDescent="0.2">
      <c r="A334" s="3" t="s">
        <v>114</v>
      </c>
    </row>
    <row r="337" spans="1:35" s="143" customFormat="1" x14ac:dyDescent="0.2">
      <c r="A337" s="187" t="s">
        <v>15</v>
      </c>
    </row>
    <row r="338" spans="1:35" s="144" customFormat="1" x14ac:dyDescent="0.2">
      <c r="A338" s="188"/>
      <c r="T338" s="144" t="s">
        <v>1572</v>
      </c>
    </row>
    <row r="339" spans="1:35" s="144" customFormat="1" x14ac:dyDescent="0.2">
      <c r="A339" s="188"/>
      <c r="T339" s="144" t="s">
        <v>1573</v>
      </c>
    </row>
    <row r="340" spans="1:35" s="144" customFormat="1" x14ac:dyDescent="0.2">
      <c r="A340" s="188"/>
      <c r="W340" s="144" t="s">
        <v>2598</v>
      </c>
    </row>
    <row r="341" spans="1:35" s="144" customFormat="1" x14ac:dyDescent="0.2">
      <c r="A341" s="188"/>
      <c r="W341" s="144" t="s">
        <v>2597</v>
      </c>
    </row>
    <row r="342" spans="1:35" s="144" customFormat="1" x14ac:dyDescent="0.2">
      <c r="A342" s="188"/>
      <c r="W342" s="144" t="s">
        <v>2611</v>
      </c>
    </row>
    <row r="343" spans="1:35" s="144" customFormat="1" x14ac:dyDescent="0.2">
      <c r="A343" s="188"/>
      <c r="X343" s="144" t="s">
        <v>2602</v>
      </c>
    </row>
    <row r="344" spans="1:35" s="144" customFormat="1" x14ac:dyDescent="0.2">
      <c r="A344" s="188"/>
      <c r="X344" s="144" t="s">
        <v>2603</v>
      </c>
    </row>
    <row r="345" spans="1:35" s="144" customFormat="1" x14ac:dyDescent="0.2">
      <c r="A345" s="188"/>
      <c r="Y345" s="144" t="s">
        <v>1182</v>
      </c>
    </row>
    <row r="346" spans="1:35" s="144" customFormat="1" x14ac:dyDescent="0.2">
      <c r="Z346" s="144" t="s">
        <v>2600</v>
      </c>
    </row>
    <row r="347" spans="1:35" s="144" customFormat="1" x14ac:dyDescent="0.2">
      <c r="AC347" s="144" t="s">
        <v>1924</v>
      </c>
    </row>
    <row r="348" spans="1:35" s="144" customFormat="1" x14ac:dyDescent="0.2">
      <c r="AF348" s="144" t="s">
        <v>1140</v>
      </c>
    </row>
    <row r="349" spans="1:35" s="144" customFormat="1" x14ac:dyDescent="0.2">
      <c r="A349" s="188"/>
      <c r="AH349" s="144" t="s">
        <v>2605</v>
      </c>
    </row>
    <row r="350" spans="1:35" s="144" customFormat="1" x14ac:dyDescent="0.2">
      <c r="A350" s="188"/>
      <c r="AH350" s="144" t="s">
        <v>2606</v>
      </c>
    </row>
    <row r="351" spans="1:35" s="144" customFormat="1" x14ac:dyDescent="0.2">
      <c r="AI351" s="144" t="s">
        <v>2601</v>
      </c>
    </row>
    <row r="352" spans="1:35" s="144" customFormat="1" x14ac:dyDescent="0.2">
      <c r="AI352" s="144" t="s">
        <v>2612</v>
      </c>
    </row>
    <row r="353" spans="1:83" s="144" customFormat="1" x14ac:dyDescent="0.2">
      <c r="AJ353" s="144" t="s">
        <v>2604</v>
      </c>
    </row>
    <row r="354" spans="1:83" s="144" customFormat="1" x14ac:dyDescent="0.2">
      <c r="A354" s="188"/>
      <c r="AZ354" s="144" t="s">
        <v>2121</v>
      </c>
    </row>
    <row r="355" spans="1:83" s="144" customFormat="1" x14ac:dyDescent="0.2">
      <c r="A355" s="188"/>
    </row>
    <row r="356" spans="1:83" s="144" customFormat="1" x14ac:dyDescent="0.2">
      <c r="A356" s="188"/>
      <c r="BC356" s="144" t="s">
        <v>1183</v>
      </c>
    </row>
    <row r="357" spans="1:83" s="144" customFormat="1" x14ac:dyDescent="0.2">
      <c r="A357" s="188"/>
      <c r="CE357" s="144" t="s">
        <v>1783</v>
      </c>
    </row>
    <row r="358" spans="1:83" s="144" customFormat="1" x14ac:dyDescent="0.2">
      <c r="A358" s="188"/>
      <c r="CE358" s="144" t="s">
        <v>1784</v>
      </c>
    </row>
    <row r="359" spans="1:83" s="144" customFormat="1" x14ac:dyDescent="0.2">
      <c r="A359" s="188"/>
      <c r="CE359" s="144" t="s">
        <v>1785</v>
      </c>
    </row>
    <row r="360" spans="1:83" s="144" customFormat="1" x14ac:dyDescent="0.2">
      <c r="A360" s="188"/>
    </row>
    <row r="361" spans="1:83" s="145" customFormat="1" x14ac:dyDescent="0.2">
      <c r="A361" s="189"/>
    </row>
    <row r="362" spans="1:83" s="146" customFormat="1" x14ac:dyDescent="0.2">
      <c r="A362" s="190" t="s">
        <v>16</v>
      </c>
    </row>
    <row r="363" spans="1:83" s="147" customFormat="1" x14ac:dyDescent="0.2">
      <c r="A363" s="191"/>
    </row>
    <row r="364" spans="1:83" s="148" customFormat="1" x14ac:dyDescent="0.2">
      <c r="A364" s="192"/>
    </row>
    <row r="365" spans="1:83" s="146" customFormat="1" x14ac:dyDescent="0.2">
      <c r="A365" s="146" t="s">
        <v>2918</v>
      </c>
    </row>
    <row r="366" spans="1:83" s="147" customFormat="1" x14ac:dyDescent="0.2">
      <c r="A366" s="147" t="s">
        <v>2904</v>
      </c>
    </row>
    <row r="367" spans="1:83" s="147" customFormat="1" x14ac:dyDescent="0.2">
      <c r="A367" s="191"/>
      <c r="BK367" s="147" t="s">
        <v>2870</v>
      </c>
    </row>
    <row r="368" spans="1:83" s="147" customFormat="1" x14ac:dyDescent="0.2"/>
    <row r="369" spans="1:70" s="146" customFormat="1" x14ac:dyDescent="0.2">
      <c r="A369" s="146" t="s">
        <v>2918</v>
      </c>
    </row>
    <row r="370" spans="1:70" s="147" customFormat="1" x14ac:dyDescent="0.2">
      <c r="A370" s="147" t="s">
        <v>2905</v>
      </c>
    </row>
    <row r="371" spans="1:70" s="147" customFormat="1" x14ac:dyDescent="0.2"/>
    <row r="372" spans="1:70" s="146" customFormat="1" x14ac:dyDescent="0.2">
      <c r="A372" s="146" t="s">
        <v>2918</v>
      </c>
    </row>
    <row r="373" spans="1:70" s="147" customFormat="1" x14ac:dyDescent="0.2">
      <c r="A373" s="147" t="s">
        <v>2906</v>
      </c>
    </row>
    <row r="374" spans="1:70" s="147" customFormat="1" x14ac:dyDescent="0.2"/>
    <row r="375" spans="1:70" s="146" customFormat="1" x14ac:dyDescent="0.2">
      <c r="A375" s="146" t="s">
        <v>2918</v>
      </c>
    </row>
    <row r="376" spans="1:70" s="147" customFormat="1" x14ac:dyDescent="0.2">
      <c r="A376" s="147" t="s">
        <v>2907</v>
      </c>
    </row>
    <row r="377" spans="1:70" s="147" customFormat="1" x14ac:dyDescent="0.2">
      <c r="A377" s="191"/>
      <c r="BG377" s="147" t="s">
        <v>2869</v>
      </c>
    </row>
    <row r="378" spans="1:70" s="147" customFormat="1" x14ac:dyDescent="0.2">
      <c r="BP378" s="147" t="s">
        <v>2871</v>
      </c>
    </row>
    <row r="379" spans="1:70" s="147" customFormat="1" x14ac:dyDescent="0.2">
      <c r="BR379" s="147" t="s">
        <v>2872</v>
      </c>
    </row>
    <row r="380" spans="1:70" s="147" customFormat="1" x14ac:dyDescent="0.2"/>
    <row r="381" spans="1:70" s="146" customFormat="1" x14ac:dyDescent="0.2">
      <c r="A381" s="146" t="s">
        <v>2918</v>
      </c>
    </row>
    <row r="382" spans="1:70" s="147" customFormat="1" x14ac:dyDescent="0.2">
      <c r="A382" s="147" t="s">
        <v>2908</v>
      </c>
    </row>
    <row r="383" spans="1:70" s="147" customFormat="1" x14ac:dyDescent="0.2">
      <c r="A383" s="191"/>
      <c r="W383" s="147" t="s">
        <v>2596</v>
      </c>
    </row>
    <row r="384" spans="1:70" s="147" customFormat="1" x14ac:dyDescent="0.2">
      <c r="A384" s="191"/>
      <c r="Y384" s="147" t="s">
        <v>2866</v>
      </c>
    </row>
    <row r="385" spans="1:36" s="147" customFormat="1" x14ac:dyDescent="0.2">
      <c r="AC385" s="147" t="s">
        <v>2865</v>
      </c>
    </row>
    <row r="386" spans="1:36" s="147" customFormat="1" x14ac:dyDescent="0.2">
      <c r="AJ386" s="147" t="s">
        <v>2604</v>
      </c>
    </row>
    <row r="387" spans="1:36" s="147" customFormat="1" x14ac:dyDescent="0.2"/>
    <row r="388" spans="1:36" s="146" customFormat="1" x14ac:dyDescent="0.2">
      <c r="A388" s="146" t="s">
        <v>2918</v>
      </c>
    </row>
    <row r="389" spans="1:36" s="147" customFormat="1" x14ac:dyDescent="0.2">
      <c r="A389" s="147" t="s">
        <v>2909</v>
      </c>
    </row>
    <row r="390" spans="1:36" s="147" customFormat="1" x14ac:dyDescent="0.2">
      <c r="A390" s="191"/>
      <c r="V390" s="147" t="s">
        <v>2861</v>
      </c>
    </row>
    <row r="391" spans="1:36" s="147" customFormat="1" x14ac:dyDescent="0.2">
      <c r="A391" s="191"/>
      <c r="V391" s="147" t="s">
        <v>2862</v>
      </c>
    </row>
    <row r="392" spans="1:36" s="147" customFormat="1" x14ac:dyDescent="0.2">
      <c r="A392" s="191"/>
      <c r="V392" s="147" t="s">
        <v>2863</v>
      </c>
    </row>
    <row r="393" spans="1:36" s="147" customFormat="1" x14ac:dyDescent="0.2">
      <c r="A393" s="191"/>
      <c r="W393" s="147" t="s">
        <v>2596</v>
      </c>
    </row>
    <row r="394" spans="1:36" s="147" customFormat="1" x14ac:dyDescent="0.2">
      <c r="AA394" s="147" t="s">
        <v>2864</v>
      </c>
    </row>
    <row r="395" spans="1:36" s="147" customFormat="1" x14ac:dyDescent="0.2">
      <c r="AI395" s="147" t="s">
        <v>2867</v>
      </c>
    </row>
    <row r="396" spans="1:36" s="147" customFormat="1" x14ac:dyDescent="0.2">
      <c r="AJ396" s="147" t="s">
        <v>2604</v>
      </c>
    </row>
    <row r="397" spans="1:36" s="147" customFormat="1" x14ac:dyDescent="0.2"/>
    <row r="398" spans="1:36" s="146" customFormat="1" x14ac:dyDescent="0.2">
      <c r="A398" s="146" t="s">
        <v>2918</v>
      </c>
    </row>
    <row r="399" spans="1:36" s="147" customFormat="1" x14ac:dyDescent="0.2">
      <c r="A399" s="147" t="s">
        <v>2910</v>
      </c>
    </row>
    <row r="400" spans="1:36" s="147" customFormat="1" x14ac:dyDescent="0.2"/>
    <row r="401" spans="1:16" s="146" customFormat="1" x14ac:dyDescent="0.2">
      <c r="A401" s="146" t="s">
        <v>2918</v>
      </c>
    </row>
    <row r="402" spans="1:16" s="147" customFormat="1" x14ac:dyDescent="0.2">
      <c r="A402" s="147" t="s">
        <v>2911</v>
      </c>
    </row>
    <row r="403" spans="1:16" s="147" customFormat="1" x14ac:dyDescent="0.2"/>
    <row r="404" spans="1:16" s="146" customFormat="1" x14ac:dyDescent="0.2">
      <c r="A404" s="146" t="s">
        <v>2918</v>
      </c>
    </row>
    <row r="405" spans="1:16" s="147" customFormat="1" x14ac:dyDescent="0.2">
      <c r="A405" s="147" t="s">
        <v>2912</v>
      </c>
    </row>
    <row r="406" spans="1:16" s="147" customFormat="1" x14ac:dyDescent="0.2">
      <c r="A406" s="191"/>
      <c r="P406" s="147" t="s">
        <v>2860</v>
      </c>
    </row>
    <row r="407" spans="1:16" s="147" customFormat="1" x14ac:dyDescent="0.2"/>
    <row r="408" spans="1:16" s="146" customFormat="1" x14ac:dyDescent="0.2">
      <c r="A408" s="146" t="s">
        <v>2918</v>
      </c>
    </row>
    <row r="409" spans="1:16" s="147" customFormat="1" x14ac:dyDescent="0.2">
      <c r="A409" s="147" t="s">
        <v>2913</v>
      </c>
    </row>
    <row r="410" spans="1:16" s="147" customFormat="1" x14ac:dyDescent="0.2"/>
    <row r="411" spans="1:16" s="146" customFormat="1" x14ac:dyDescent="0.2">
      <c r="A411" s="146" t="s">
        <v>2918</v>
      </c>
    </row>
    <row r="412" spans="1:16" s="147" customFormat="1" x14ac:dyDescent="0.2">
      <c r="A412" s="147" t="s">
        <v>2914</v>
      </c>
    </row>
    <row r="413" spans="1:16" s="147" customFormat="1" x14ac:dyDescent="0.2"/>
    <row r="414" spans="1:16" s="146" customFormat="1" x14ac:dyDescent="0.2">
      <c r="A414" s="146" t="s">
        <v>2918</v>
      </c>
    </row>
    <row r="415" spans="1:16" s="147" customFormat="1" x14ac:dyDescent="0.2">
      <c r="A415" s="147" t="s">
        <v>2915</v>
      </c>
    </row>
    <row r="416" spans="1:16" s="147" customFormat="1" x14ac:dyDescent="0.2"/>
    <row r="417" spans="1:47" s="146" customFormat="1" x14ac:dyDescent="0.2">
      <c r="A417" s="146" t="s">
        <v>2918</v>
      </c>
    </row>
    <row r="418" spans="1:47" s="147" customFormat="1" x14ac:dyDescent="0.2">
      <c r="A418" s="147" t="s">
        <v>2916</v>
      </c>
    </row>
    <row r="419" spans="1:47" s="147" customFormat="1" x14ac:dyDescent="0.2"/>
    <row r="420" spans="1:47" s="146" customFormat="1" x14ac:dyDescent="0.2">
      <c r="A420" s="146" t="s">
        <v>2918</v>
      </c>
    </row>
    <row r="421" spans="1:47" s="147" customFormat="1" x14ac:dyDescent="0.2">
      <c r="A421" s="147" t="s">
        <v>2917</v>
      </c>
    </row>
    <row r="422" spans="1:47" s="147" customFormat="1" x14ac:dyDescent="0.2">
      <c r="A422" s="191"/>
      <c r="AO422" s="147" t="s">
        <v>2971</v>
      </c>
    </row>
    <row r="423" spans="1:47" s="147" customFormat="1" x14ac:dyDescent="0.2">
      <c r="A423" s="191"/>
      <c r="AP423" s="147" t="s">
        <v>2972</v>
      </c>
    </row>
    <row r="424" spans="1:47" s="147" customFormat="1" x14ac:dyDescent="0.2">
      <c r="A424" s="191"/>
      <c r="AU424" s="147" t="s">
        <v>2868</v>
      </c>
    </row>
    <row r="425" spans="1:47" s="147" customFormat="1" x14ac:dyDescent="0.2">
      <c r="A425" s="191"/>
      <c r="AU425" s="147" t="s">
        <v>2973</v>
      </c>
    </row>
    <row r="426" spans="1:47" s="148" customFormat="1" x14ac:dyDescent="0.2"/>
  </sheetData>
  <phoneticPr fontId="1" type="noConversion"/>
  <pageMargins left="0.75" right="0.75" top="1" bottom="1" header="0.5" footer="0.5"/>
  <pageSetup paperSize="17" scale="73"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M500"/>
  <sheetViews>
    <sheetView zoomScale="120" zoomScaleNormal="120" workbookViewId="0">
      <pane xSplit="1" ySplit="3" topLeftCell="BN277" activePane="bottomRight" state="frozen"/>
      <selection activeCell="K179" sqref="K179"/>
      <selection pane="topRight" activeCell="K179" sqref="K179"/>
      <selection pane="bottomLeft" activeCell="K179" sqref="K179"/>
      <selection pane="bottomRight" activeCell="K179" sqref="K179"/>
    </sheetView>
  </sheetViews>
  <sheetFormatPr defaultColWidth="0.85546875" defaultRowHeight="11.25" x14ac:dyDescent="0.2"/>
  <cols>
    <col min="1" max="1" width="12.42578125" style="1" customWidth="1"/>
    <col min="2" max="89" width="2.5703125" style="1" customWidth="1"/>
    <col min="90" max="90" width="2.7109375" style="1" customWidth="1"/>
    <col min="91" max="16384" width="0.85546875" style="1"/>
  </cols>
  <sheetData>
    <row r="1" spans="1:91" s="144" customFormat="1" ht="16.5" customHeight="1" x14ac:dyDescent="0.2">
      <c r="A1" s="144" t="s">
        <v>24</v>
      </c>
      <c r="B1" s="532">
        <v>0</v>
      </c>
      <c r="C1" s="532">
        <v>10</v>
      </c>
      <c r="D1" s="532">
        <v>20</v>
      </c>
      <c r="E1" s="532">
        <v>30</v>
      </c>
      <c r="F1" s="532">
        <v>40</v>
      </c>
      <c r="G1" s="532">
        <v>50</v>
      </c>
      <c r="H1" s="532">
        <v>60</v>
      </c>
      <c r="I1" s="532">
        <v>70</v>
      </c>
      <c r="J1" s="532">
        <v>80</v>
      </c>
      <c r="K1" s="532">
        <v>90</v>
      </c>
      <c r="L1" s="532">
        <v>100</v>
      </c>
      <c r="M1" s="532">
        <v>110</v>
      </c>
      <c r="N1" s="532">
        <v>120</v>
      </c>
      <c r="O1" s="532">
        <v>130</v>
      </c>
      <c r="P1" s="532">
        <v>140</v>
      </c>
      <c r="Q1" s="532">
        <v>150</v>
      </c>
      <c r="R1" s="532">
        <v>160</v>
      </c>
      <c r="S1" s="532">
        <v>170</v>
      </c>
      <c r="T1" s="532">
        <v>180</v>
      </c>
      <c r="U1" s="532">
        <v>190</v>
      </c>
      <c r="V1" s="532">
        <v>200</v>
      </c>
      <c r="W1" s="532">
        <v>210</v>
      </c>
      <c r="X1" s="532">
        <v>220</v>
      </c>
      <c r="Y1" s="532">
        <v>230</v>
      </c>
      <c r="Z1" s="532">
        <v>240</v>
      </c>
      <c r="AA1" s="532">
        <v>250</v>
      </c>
      <c r="AB1" s="532">
        <v>260</v>
      </c>
      <c r="AC1" s="532">
        <v>270</v>
      </c>
      <c r="AD1" s="532">
        <v>280</v>
      </c>
      <c r="AE1" s="532">
        <v>290</v>
      </c>
      <c r="AF1" s="532">
        <v>300</v>
      </c>
      <c r="AG1" s="532">
        <v>310</v>
      </c>
      <c r="AH1" s="532">
        <v>320</v>
      </c>
      <c r="AI1" s="532">
        <v>330</v>
      </c>
      <c r="AJ1" s="532">
        <v>340</v>
      </c>
      <c r="AK1" s="532">
        <v>350</v>
      </c>
      <c r="AL1" s="532">
        <v>360</v>
      </c>
      <c r="AM1" s="532">
        <v>370</v>
      </c>
      <c r="AN1" s="532">
        <v>380</v>
      </c>
      <c r="AO1" s="532">
        <v>390</v>
      </c>
      <c r="AP1" s="532">
        <v>400</v>
      </c>
      <c r="AQ1" s="532">
        <v>410</v>
      </c>
      <c r="AR1" s="532">
        <v>420</v>
      </c>
      <c r="AS1" s="532">
        <v>430</v>
      </c>
      <c r="AT1" s="532">
        <v>440</v>
      </c>
      <c r="AU1" s="532">
        <v>450</v>
      </c>
      <c r="AV1" s="532">
        <v>460</v>
      </c>
      <c r="AW1" s="532">
        <v>470</v>
      </c>
      <c r="AX1" s="532">
        <v>480</v>
      </c>
      <c r="AY1" s="532">
        <v>490</v>
      </c>
      <c r="AZ1" s="532">
        <v>500</v>
      </c>
      <c r="BA1" s="532">
        <v>510</v>
      </c>
      <c r="BB1" s="532">
        <v>520</v>
      </c>
      <c r="BC1" s="532">
        <v>530</v>
      </c>
      <c r="BD1" s="532">
        <v>540</v>
      </c>
      <c r="BE1" s="532">
        <v>550</v>
      </c>
      <c r="BF1" s="532">
        <v>560</v>
      </c>
      <c r="BG1" s="532">
        <v>570</v>
      </c>
      <c r="BH1" s="532">
        <v>580</v>
      </c>
      <c r="BI1" s="532">
        <v>590</v>
      </c>
      <c r="BJ1" s="532">
        <v>600</v>
      </c>
      <c r="BK1" s="532">
        <v>610</v>
      </c>
      <c r="BL1" s="532">
        <v>620</v>
      </c>
      <c r="BM1" s="532">
        <v>630</v>
      </c>
      <c r="BN1" s="532">
        <v>640</v>
      </c>
      <c r="BO1" s="532">
        <v>650</v>
      </c>
      <c r="BP1" s="532">
        <v>660</v>
      </c>
      <c r="BQ1" s="532">
        <v>670</v>
      </c>
      <c r="BR1" s="532">
        <v>680</v>
      </c>
      <c r="BS1" s="532">
        <v>690</v>
      </c>
      <c r="BT1" s="532">
        <v>700</v>
      </c>
      <c r="BU1" s="532">
        <v>710</v>
      </c>
      <c r="BV1" s="532">
        <v>720</v>
      </c>
      <c r="BW1" s="532">
        <v>730</v>
      </c>
      <c r="BX1" s="532">
        <v>740</v>
      </c>
      <c r="BY1" s="532">
        <v>750</v>
      </c>
      <c r="BZ1" s="532">
        <v>760</v>
      </c>
      <c r="CA1" s="532">
        <v>770</v>
      </c>
      <c r="CB1" s="532">
        <v>780</v>
      </c>
      <c r="CC1" s="532">
        <v>790</v>
      </c>
      <c r="CD1" s="532">
        <v>800</v>
      </c>
      <c r="CE1" s="532">
        <v>810</v>
      </c>
      <c r="CF1" s="532">
        <v>820</v>
      </c>
      <c r="CG1" s="532">
        <v>830</v>
      </c>
      <c r="CH1" s="532">
        <v>840</v>
      </c>
      <c r="CI1" s="532">
        <v>850</v>
      </c>
      <c r="CJ1" s="532">
        <v>860</v>
      </c>
      <c r="CK1" s="532">
        <v>870</v>
      </c>
      <c r="CL1" s="532">
        <v>880</v>
      </c>
    </row>
    <row r="2" spans="1:91" s="147" customFormat="1" ht="18" customHeight="1" x14ac:dyDescent="0.2">
      <c r="A2" s="147" t="s">
        <v>57</v>
      </c>
      <c r="B2" s="530">
        <f>B1+7104</f>
        <v>7104</v>
      </c>
      <c r="C2" s="530">
        <f t="shared" ref="C2:BN2" si="0">C1+7104</f>
        <v>7114</v>
      </c>
      <c r="D2" s="530">
        <f t="shared" si="0"/>
        <v>7124</v>
      </c>
      <c r="E2" s="530">
        <f t="shared" si="0"/>
        <v>7134</v>
      </c>
      <c r="F2" s="530">
        <f t="shared" si="0"/>
        <v>7144</v>
      </c>
      <c r="G2" s="530">
        <f t="shared" si="0"/>
        <v>7154</v>
      </c>
      <c r="H2" s="530">
        <f t="shared" si="0"/>
        <v>7164</v>
      </c>
      <c r="I2" s="530">
        <f t="shared" si="0"/>
        <v>7174</v>
      </c>
      <c r="J2" s="530">
        <f t="shared" si="0"/>
        <v>7184</v>
      </c>
      <c r="K2" s="530">
        <f t="shared" si="0"/>
        <v>7194</v>
      </c>
      <c r="L2" s="530">
        <f t="shared" si="0"/>
        <v>7204</v>
      </c>
      <c r="M2" s="530">
        <f t="shared" si="0"/>
        <v>7214</v>
      </c>
      <c r="N2" s="530">
        <f t="shared" si="0"/>
        <v>7224</v>
      </c>
      <c r="O2" s="530">
        <f t="shared" si="0"/>
        <v>7234</v>
      </c>
      <c r="P2" s="530">
        <f t="shared" si="0"/>
        <v>7244</v>
      </c>
      <c r="Q2" s="530">
        <f t="shared" si="0"/>
        <v>7254</v>
      </c>
      <c r="R2" s="530">
        <f t="shared" si="0"/>
        <v>7264</v>
      </c>
      <c r="S2" s="530">
        <f t="shared" si="0"/>
        <v>7274</v>
      </c>
      <c r="T2" s="530">
        <f t="shared" si="0"/>
        <v>7284</v>
      </c>
      <c r="U2" s="530">
        <f t="shared" si="0"/>
        <v>7294</v>
      </c>
      <c r="V2" s="530">
        <f t="shared" si="0"/>
        <v>7304</v>
      </c>
      <c r="W2" s="530">
        <f t="shared" si="0"/>
        <v>7314</v>
      </c>
      <c r="X2" s="530">
        <f t="shared" si="0"/>
        <v>7324</v>
      </c>
      <c r="Y2" s="530">
        <f t="shared" si="0"/>
        <v>7334</v>
      </c>
      <c r="Z2" s="530">
        <f t="shared" si="0"/>
        <v>7344</v>
      </c>
      <c r="AA2" s="530">
        <f t="shared" si="0"/>
        <v>7354</v>
      </c>
      <c r="AB2" s="530">
        <f t="shared" si="0"/>
        <v>7364</v>
      </c>
      <c r="AC2" s="530">
        <f t="shared" si="0"/>
        <v>7374</v>
      </c>
      <c r="AD2" s="530">
        <f t="shared" si="0"/>
        <v>7384</v>
      </c>
      <c r="AE2" s="530">
        <f t="shared" si="0"/>
        <v>7394</v>
      </c>
      <c r="AF2" s="530">
        <f t="shared" si="0"/>
        <v>7404</v>
      </c>
      <c r="AG2" s="530">
        <f t="shared" si="0"/>
        <v>7414</v>
      </c>
      <c r="AH2" s="530">
        <f t="shared" si="0"/>
        <v>7424</v>
      </c>
      <c r="AI2" s="530">
        <f t="shared" si="0"/>
        <v>7434</v>
      </c>
      <c r="AJ2" s="530">
        <f t="shared" si="0"/>
        <v>7444</v>
      </c>
      <c r="AK2" s="530">
        <f t="shared" si="0"/>
        <v>7454</v>
      </c>
      <c r="AL2" s="530">
        <f t="shared" si="0"/>
        <v>7464</v>
      </c>
      <c r="AM2" s="530">
        <f t="shared" si="0"/>
        <v>7474</v>
      </c>
      <c r="AN2" s="530">
        <f t="shared" si="0"/>
        <v>7484</v>
      </c>
      <c r="AO2" s="530">
        <f t="shared" si="0"/>
        <v>7494</v>
      </c>
      <c r="AP2" s="530">
        <f t="shared" si="0"/>
        <v>7504</v>
      </c>
      <c r="AQ2" s="530">
        <f t="shared" si="0"/>
        <v>7514</v>
      </c>
      <c r="AR2" s="530">
        <f t="shared" si="0"/>
        <v>7524</v>
      </c>
      <c r="AS2" s="530">
        <f t="shared" si="0"/>
        <v>7534</v>
      </c>
      <c r="AT2" s="530">
        <f t="shared" si="0"/>
        <v>7544</v>
      </c>
      <c r="AU2" s="530">
        <f t="shared" si="0"/>
        <v>7554</v>
      </c>
      <c r="AV2" s="530">
        <f t="shared" si="0"/>
        <v>7564</v>
      </c>
      <c r="AW2" s="530">
        <f t="shared" si="0"/>
        <v>7574</v>
      </c>
      <c r="AX2" s="530">
        <f t="shared" si="0"/>
        <v>7584</v>
      </c>
      <c r="AY2" s="530">
        <f t="shared" si="0"/>
        <v>7594</v>
      </c>
      <c r="AZ2" s="530">
        <f t="shared" si="0"/>
        <v>7604</v>
      </c>
      <c r="BA2" s="530">
        <f t="shared" si="0"/>
        <v>7614</v>
      </c>
      <c r="BB2" s="530">
        <f t="shared" si="0"/>
        <v>7624</v>
      </c>
      <c r="BC2" s="530">
        <f t="shared" si="0"/>
        <v>7634</v>
      </c>
      <c r="BD2" s="530">
        <f t="shared" si="0"/>
        <v>7644</v>
      </c>
      <c r="BE2" s="530">
        <f t="shared" si="0"/>
        <v>7654</v>
      </c>
      <c r="BF2" s="530">
        <f t="shared" si="0"/>
        <v>7664</v>
      </c>
      <c r="BG2" s="530">
        <f t="shared" si="0"/>
        <v>7674</v>
      </c>
      <c r="BH2" s="530">
        <f t="shared" si="0"/>
        <v>7684</v>
      </c>
      <c r="BI2" s="530">
        <f t="shared" si="0"/>
        <v>7694</v>
      </c>
      <c r="BJ2" s="530">
        <f t="shared" si="0"/>
        <v>7704</v>
      </c>
      <c r="BK2" s="530">
        <f t="shared" si="0"/>
        <v>7714</v>
      </c>
      <c r="BL2" s="530">
        <f t="shared" si="0"/>
        <v>7724</v>
      </c>
      <c r="BM2" s="530">
        <f t="shared" si="0"/>
        <v>7734</v>
      </c>
      <c r="BN2" s="530">
        <f t="shared" si="0"/>
        <v>7744</v>
      </c>
      <c r="BO2" s="530">
        <f t="shared" ref="BO2:CL2" si="1">BO1+7104</f>
        <v>7754</v>
      </c>
      <c r="BP2" s="530">
        <f t="shared" si="1"/>
        <v>7764</v>
      </c>
      <c r="BQ2" s="530">
        <f t="shared" si="1"/>
        <v>7774</v>
      </c>
      <c r="BR2" s="530">
        <f t="shared" si="1"/>
        <v>7784</v>
      </c>
      <c r="BS2" s="530">
        <f t="shared" si="1"/>
        <v>7794</v>
      </c>
      <c r="BT2" s="530">
        <f t="shared" si="1"/>
        <v>7804</v>
      </c>
      <c r="BU2" s="530">
        <f t="shared" si="1"/>
        <v>7814</v>
      </c>
      <c r="BV2" s="530">
        <f t="shared" si="1"/>
        <v>7824</v>
      </c>
      <c r="BW2" s="530">
        <f t="shared" si="1"/>
        <v>7834</v>
      </c>
      <c r="BX2" s="530">
        <f t="shared" si="1"/>
        <v>7844</v>
      </c>
      <c r="BY2" s="530">
        <f t="shared" si="1"/>
        <v>7854</v>
      </c>
      <c r="BZ2" s="530">
        <f t="shared" si="1"/>
        <v>7864</v>
      </c>
      <c r="CA2" s="530">
        <f t="shared" si="1"/>
        <v>7874</v>
      </c>
      <c r="CB2" s="530">
        <f t="shared" si="1"/>
        <v>7884</v>
      </c>
      <c r="CC2" s="530">
        <f t="shared" si="1"/>
        <v>7894</v>
      </c>
      <c r="CD2" s="530">
        <f t="shared" si="1"/>
        <v>7904</v>
      </c>
      <c r="CE2" s="530">
        <f t="shared" si="1"/>
        <v>7914</v>
      </c>
      <c r="CF2" s="530">
        <f t="shared" si="1"/>
        <v>7924</v>
      </c>
      <c r="CG2" s="530">
        <f t="shared" si="1"/>
        <v>7934</v>
      </c>
      <c r="CH2" s="530">
        <f t="shared" si="1"/>
        <v>7944</v>
      </c>
      <c r="CI2" s="530">
        <f t="shared" si="1"/>
        <v>7954</v>
      </c>
      <c r="CJ2" s="530">
        <f t="shared" si="1"/>
        <v>7964</v>
      </c>
      <c r="CK2" s="530">
        <f t="shared" si="1"/>
        <v>7974</v>
      </c>
      <c r="CL2" s="530">
        <f t="shared" si="1"/>
        <v>7984</v>
      </c>
    </row>
    <row r="3" spans="1:91" s="176" customFormat="1" ht="20.25" customHeight="1" x14ac:dyDescent="0.2">
      <c r="A3" s="176" t="s">
        <v>25</v>
      </c>
      <c r="B3" s="531">
        <f>'WA4'!$AY$37-B2</f>
        <v>3154</v>
      </c>
      <c r="C3" s="531">
        <f>'WA4'!$AY$37-C2</f>
        <v>3144</v>
      </c>
      <c r="D3" s="531">
        <f>'WA4'!$AY$37-D2</f>
        <v>3134</v>
      </c>
      <c r="E3" s="531">
        <f>'WA4'!$AY$37-E2</f>
        <v>3124</v>
      </c>
      <c r="F3" s="531">
        <f>'WA4'!$AY$37-F2</f>
        <v>3114</v>
      </c>
      <c r="G3" s="531">
        <f>'WA4'!$AY$37-G2</f>
        <v>3104</v>
      </c>
      <c r="H3" s="531">
        <f>'WA4'!$AY$37-H2</f>
        <v>3094</v>
      </c>
      <c r="I3" s="531">
        <f>'WA4'!$AY$37-I2</f>
        <v>3084</v>
      </c>
      <c r="J3" s="531">
        <f>'WA4'!$AY$37-J2</f>
        <v>3074</v>
      </c>
      <c r="K3" s="531">
        <f>'WA4'!$AY$37-K2</f>
        <v>3064</v>
      </c>
      <c r="L3" s="531">
        <f>'WA4'!$AY$37-L2</f>
        <v>3054</v>
      </c>
      <c r="M3" s="531">
        <f>'WA4'!$AY$37-M2</f>
        <v>3044</v>
      </c>
      <c r="N3" s="531">
        <f>'WA4'!$AY$37-N2</f>
        <v>3034</v>
      </c>
      <c r="O3" s="531">
        <f>'WA4'!$AY$37-O2</f>
        <v>3024</v>
      </c>
      <c r="P3" s="531">
        <f>'WA4'!$AY$37-P2</f>
        <v>3014</v>
      </c>
      <c r="Q3" s="531">
        <f>'WA4'!$AY$37-Q2</f>
        <v>3004</v>
      </c>
      <c r="R3" s="531">
        <f>'WA4'!$AY$37-R2</f>
        <v>2994</v>
      </c>
      <c r="S3" s="531">
        <f>'WA4'!$AY$37-S2</f>
        <v>2984</v>
      </c>
      <c r="T3" s="531">
        <f>'WA4'!$AY$37-T2</f>
        <v>2974</v>
      </c>
      <c r="U3" s="531">
        <f>'WA4'!$AY$37-U2</f>
        <v>2964</v>
      </c>
      <c r="V3" s="531">
        <f>'WA4'!$AY$37-V2</f>
        <v>2954</v>
      </c>
      <c r="W3" s="531">
        <f>'WA4'!$AY$37-W2</f>
        <v>2944</v>
      </c>
      <c r="X3" s="531">
        <f>'WA4'!$AY$37-X2</f>
        <v>2934</v>
      </c>
      <c r="Y3" s="531">
        <f>'WA4'!$AY$37-Y2</f>
        <v>2924</v>
      </c>
      <c r="Z3" s="531">
        <f>'WA4'!$AY$37-Z2</f>
        <v>2914</v>
      </c>
      <c r="AA3" s="531">
        <f>'WA4'!$AY$37-AA2</f>
        <v>2904</v>
      </c>
      <c r="AB3" s="531">
        <f>'WA4'!$AY$37-AB2</f>
        <v>2894</v>
      </c>
      <c r="AC3" s="531">
        <f>'WA4'!$AY$37-AC2</f>
        <v>2884</v>
      </c>
      <c r="AD3" s="531">
        <f>'WA4'!$AY$37-AD2</f>
        <v>2874</v>
      </c>
      <c r="AE3" s="531">
        <f>'WA4'!$AY$37-AE2</f>
        <v>2864</v>
      </c>
      <c r="AF3" s="531">
        <f>'WA4'!$AY$37-AF2</f>
        <v>2854</v>
      </c>
      <c r="AG3" s="531">
        <f>'WA4'!$AY$37-AG2</f>
        <v>2844</v>
      </c>
      <c r="AH3" s="531">
        <f>'WA4'!$AY$37-AH2</f>
        <v>2834</v>
      </c>
      <c r="AI3" s="531">
        <f>'WA4'!$AY$37-AI2</f>
        <v>2824</v>
      </c>
      <c r="AJ3" s="531">
        <f>'WA4'!$AY$37-AJ2</f>
        <v>2814</v>
      </c>
      <c r="AK3" s="531">
        <f>'WA4'!$AY$37-AK2</f>
        <v>2804</v>
      </c>
      <c r="AL3" s="531">
        <f>'WA4'!$AY$37-AL2</f>
        <v>2794</v>
      </c>
      <c r="AM3" s="531">
        <f>'WA4'!$AY$37-AM2</f>
        <v>2784</v>
      </c>
      <c r="AN3" s="531">
        <f>'WA4'!$AY$37-AN2</f>
        <v>2774</v>
      </c>
      <c r="AO3" s="531">
        <f>'WA4'!$AY$37-AO2</f>
        <v>2764</v>
      </c>
      <c r="AP3" s="531">
        <f>'WA4'!$AY$37-AP2</f>
        <v>2754</v>
      </c>
      <c r="AQ3" s="531">
        <f>'WA4'!$AY$37-AQ2</f>
        <v>2744</v>
      </c>
      <c r="AR3" s="531">
        <f>'WA4'!$AY$37-AR2</f>
        <v>2734</v>
      </c>
      <c r="AS3" s="531">
        <f>'WA4'!$AY$37-AS2</f>
        <v>2724</v>
      </c>
      <c r="AT3" s="531">
        <f>'WA4'!$AY$37-AT2</f>
        <v>2714</v>
      </c>
      <c r="AU3" s="531">
        <f>'WA4'!$AY$37-AU2</f>
        <v>2704</v>
      </c>
      <c r="AV3" s="531">
        <f>'WA4'!$AY$37-AV2</f>
        <v>2694</v>
      </c>
      <c r="AW3" s="531">
        <f>'WA4'!$AY$37-AW2</f>
        <v>2684</v>
      </c>
      <c r="AX3" s="531">
        <f>'WA4'!$AY$37-AX2</f>
        <v>2674</v>
      </c>
      <c r="AY3" s="531">
        <f>'WA4'!$AY$37-AY2</f>
        <v>2664</v>
      </c>
      <c r="AZ3" s="531">
        <f>'WA4'!$AY$37-AZ2</f>
        <v>2654</v>
      </c>
      <c r="BA3" s="531">
        <f>'WA4'!$AY$37-BA2</f>
        <v>2644</v>
      </c>
      <c r="BB3" s="531">
        <f>'WA4'!$AY$37-BB2</f>
        <v>2634</v>
      </c>
      <c r="BC3" s="531">
        <f>'WA4'!$AY$37-BC2</f>
        <v>2624</v>
      </c>
      <c r="BD3" s="531">
        <f>'WA4'!$AY$37-BD2</f>
        <v>2614</v>
      </c>
      <c r="BE3" s="531">
        <f>'WA4'!$AY$37-BE2</f>
        <v>2604</v>
      </c>
      <c r="BF3" s="531">
        <f>'WA4'!$AY$37-BF2</f>
        <v>2594</v>
      </c>
      <c r="BG3" s="531">
        <f>'WA4'!$AY$37-BG2</f>
        <v>2584</v>
      </c>
      <c r="BH3" s="531">
        <f>'WA4'!$AY$37-BH2</f>
        <v>2574</v>
      </c>
      <c r="BI3" s="531">
        <f>'WA4'!$AY$37-BI2</f>
        <v>2564</v>
      </c>
      <c r="BJ3" s="531">
        <f>'WA4'!$AY$37-BJ2</f>
        <v>2554</v>
      </c>
      <c r="BK3" s="531">
        <f>'WA4'!$AY$37-BK2</f>
        <v>2544</v>
      </c>
      <c r="BL3" s="531">
        <f>'WA4'!$AY$37-BL2</f>
        <v>2534</v>
      </c>
      <c r="BM3" s="531">
        <f>'WA4'!$AY$37-BM2</f>
        <v>2524</v>
      </c>
      <c r="BN3" s="531">
        <f>'WA4'!$AY$37-BN2</f>
        <v>2514</v>
      </c>
      <c r="BO3" s="531">
        <f>'WA4'!$AY$37-BO2</f>
        <v>2504</v>
      </c>
      <c r="BP3" s="531">
        <f>'WA4'!$AY$37-BP2</f>
        <v>2494</v>
      </c>
      <c r="BQ3" s="531">
        <f>'WA4'!$AY$37-BQ2</f>
        <v>2484</v>
      </c>
      <c r="BR3" s="531">
        <f>'WA4'!$AY$37-BR2</f>
        <v>2474</v>
      </c>
      <c r="BS3" s="531">
        <f>'WA4'!$AY$37-BS2</f>
        <v>2464</v>
      </c>
      <c r="BT3" s="531">
        <f>'WA4'!$AY$37-BT2</f>
        <v>2454</v>
      </c>
      <c r="BU3" s="531">
        <f>'WA4'!$AY$37-BU2</f>
        <v>2444</v>
      </c>
      <c r="BV3" s="531">
        <f>'WA4'!$AY$37-BV2</f>
        <v>2434</v>
      </c>
      <c r="BW3" s="531">
        <f>'WA4'!$AY$37-BW2</f>
        <v>2424</v>
      </c>
      <c r="BX3" s="531">
        <f>'WA4'!$AY$37-BX2</f>
        <v>2414</v>
      </c>
      <c r="BY3" s="531">
        <f>'WA4'!$AY$37-BY2</f>
        <v>2404</v>
      </c>
      <c r="BZ3" s="531">
        <f>'WA4'!$AY$37-BZ2</f>
        <v>2394</v>
      </c>
      <c r="CA3" s="531">
        <f>'WA4'!$AY$37-CA2</f>
        <v>2384</v>
      </c>
      <c r="CB3" s="531">
        <f>'WA4'!$AY$37-CB2</f>
        <v>2374</v>
      </c>
      <c r="CC3" s="531">
        <f>'WA4'!$AY$37-CC2</f>
        <v>2364</v>
      </c>
      <c r="CD3" s="531">
        <f>'WA4'!$AY$37-CD2</f>
        <v>2354</v>
      </c>
      <c r="CE3" s="531">
        <f>'WA4'!$AY$37-CE2</f>
        <v>2344</v>
      </c>
      <c r="CF3" s="531">
        <f>'WA4'!$AY$37-CF2</f>
        <v>2334</v>
      </c>
      <c r="CG3" s="531">
        <f>'WA4'!$AY$37-CG2</f>
        <v>2324</v>
      </c>
      <c r="CH3" s="531">
        <f>'WA4'!$AY$37-CH2</f>
        <v>2314</v>
      </c>
      <c r="CI3" s="531">
        <f>'WA4'!$AY$37-CI2</f>
        <v>2304</v>
      </c>
      <c r="CJ3" s="531">
        <f>'WA4'!$AY$37-CJ2</f>
        <v>2294</v>
      </c>
      <c r="CK3" s="531">
        <f>'WA4'!$AY$37-CK2</f>
        <v>2284</v>
      </c>
      <c r="CL3" s="531">
        <f>'WA4'!$AY$37-CL2</f>
        <v>2274</v>
      </c>
    </row>
    <row r="4" spans="1:91" x14ac:dyDescent="0.2">
      <c r="A4" s="59" t="s">
        <v>199</v>
      </c>
      <c r="B4" s="60"/>
      <c r="C4" s="60"/>
      <c r="D4" s="60"/>
      <c r="E4" s="60"/>
      <c r="F4" s="60"/>
      <c r="G4" s="60"/>
      <c r="I4" s="199" t="s">
        <v>140</v>
      </c>
    </row>
    <row r="5" spans="1:91" x14ac:dyDescent="0.2">
      <c r="A5" s="59"/>
      <c r="B5" s="60"/>
      <c r="C5" s="60"/>
      <c r="D5" s="60"/>
      <c r="E5" s="60"/>
      <c r="F5" s="60"/>
      <c r="G5" s="60"/>
    </row>
    <row r="6" spans="1:91" x14ac:dyDescent="0.2">
      <c r="B6" s="1" t="s">
        <v>12</v>
      </c>
      <c r="L6" s="1" t="s">
        <v>17</v>
      </c>
      <c r="V6" s="1" t="s">
        <v>18</v>
      </c>
      <c r="AF6" s="1" t="s">
        <v>19</v>
      </c>
      <c r="AP6" s="1" t="s">
        <v>20</v>
      </c>
      <c r="AY6" s="2" t="s">
        <v>13</v>
      </c>
      <c r="BJ6" s="1" t="s">
        <v>53</v>
      </c>
      <c r="BT6" s="1" t="s">
        <v>54</v>
      </c>
      <c r="CD6" s="1" t="s">
        <v>55</v>
      </c>
      <c r="CM6" s="1" t="s">
        <v>1779</v>
      </c>
    </row>
    <row r="7" spans="1:91" s="46" customFormat="1" ht="12" thickBot="1" x14ac:dyDescent="0.25">
      <c r="B7" s="47"/>
      <c r="L7" s="47"/>
      <c r="V7" s="47"/>
      <c r="AF7" s="47"/>
      <c r="AP7" s="47"/>
      <c r="AY7" s="48"/>
      <c r="AZ7" s="47"/>
      <c r="BJ7" s="47"/>
      <c r="BT7" s="47"/>
      <c r="CD7" s="47"/>
      <c r="CL7" s="529"/>
    </row>
    <row r="8" spans="1:91" ht="12" thickTop="1" x14ac:dyDescent="0.2">
      <c r="A8" s="3" t="s">
        <v>6</v>
      </c>
      <c r="B8" s="260"/>
      <c r="K8" s="262"/>
      <c r="L8" s="260"/>
      <c r="U8" s="262"/>
      <c r="V8" s="260"/>
      <c r="AA8" s="3"/>
      <c r="AF8" s="260"/>
      <c r="AO8" s="262"/>
      <c r="AY8" s="262"/>
      <c r="AZ8" s="260"/>
      <c r="BI8" s="261"/>
      <c r="BJ8" s="261"/>
      <c r="BK8" s="261"/>
      <c r="BL8" s="280" t="s">
        <v>47</v>
      </c>
      <c r="BM8" s="261"/>
      <c r="BN8" s="261"/>
      <c r="BO8" s="261"/>
      <c r="BS8" s="262"/>
      <c r="BT8" s="260"/>
      <c r="BV8" s="273"/>
      <c r="BZ8" s="263"/>
      <c r="CD8" s="260"/>
      <c r="CL8" s="262"/>
    </row>
    <row r="9" spans="1:91" s="141" customFormat="1" x14ac:dyDescent="0.2">
      <c r="A9" s="156" t="s">
        <v>898</v>
      </c>
      <c r="B9" s="456"/>
      <c r="K9" s="457"/>
      <c r="L9" s="456"/>
      <c r="U9" s="457"/>
      <c r="V9" s="456"/>
      <c r="AA9" s="156"/>
      <c r="AF9" s="456"/>
      <c r="AO9" s="457"/>
      <c r="AY9" s="457"/>
      <c r="AZ9" s="456"/>
      <c r="BL9" s="465"/>
      <c r="BS9" s="457"/>
      <c r="BT9" s="456"/>
      <c r="BV9" s="459"/>
      <c r="CD9" s="456"/>
      <c r="CL9" s="457"/>
    </row>
    <row r="10" spans="1:91" x14ac:dyDescent="0.2">
      <c r="A10" s="3" t="s">
        <v>136</v>
      </c>
      <c r="B10" s="26"/>
      <c r="C10" s="21"/>
      <c r="D10" s="21"/>
      <c r="E10" s="21"/>
      <c r="F10" s="21"/>
      <c r="G10" s="21"/>
      <c r="H10" s="21"/>
      <c r="I10" s="51"/>
      <c r="J10" s="51"/>
      <c r="K10" s="52"/>
      <c r="L10" s="50"/>
      <c r="M10" s="51"/>
      <c r="N10" s="51"/>
      <c r="O10" s="51"/>
      <c r="P10" s="51"/>
      <c r="Q10" s="51"/>
      <c r="R10" s="51"/>
      <c r="S10" s="51"/>
      <c r="T10" s="51"/>
      <c r="U10" s="52"/>
      <c r="V10" s="50"/>
      <c r="W10" s="51"/>
      <c r="X10" s="51"/>
      <c r="Y10" s="51"/>
      <c r="Z10" s="51"/>
      <c r="AA10" s="51"/>
      <c r="AB10" s="51"/>
      <c r="AC10" s="51"/>
      <c r="AD10" s="51"/>
      <c r="AE10" s="51"/>
      <c r="AF10" s="50"/>
      <c r="AG10" s="51"/>
      <c r="AH10" s="51"/>
      <c r="AI10" s="51"/>
      <c r="AJ10" s="51"/>
      <c r="AK10" s="51"/>
      <c r="AL10" s="51"/>
      <c r="AM10" s="51"/>
      <c r="AN10" s="51"/>
      <c r="AO10" s="52"/>
      <c r="AP10" s="51"/>
      <c r="AQ10" s="51"/>
      <c r="AR10" s="51"/>
      <c r="AS10" s="51"/>
      <c r="AT10" s="51"/>
      <c r="AU10" s="51"/>
      <c r="AV10" s="51"/>
      <c r="AW10" s="51"/>
      <c r="AX10" s="51"/>
      <c r="AY10" s="52"/>
      <c r="AZ10" s="56"/>
      <c r="BA10" s="49"/>
      <c r="BB10" s="49"/>
      <c r="BC10" s="49"/>
      <c r="BD10" s="49"/>
      <c r="BE10" s="49"/>
      <c r="BF10" s="49"/>
      <c r="BG10" s="49"/>
      <c r="BH10" s="49"/>
      <c r="BI10" s="57"/>
      <c r="BJ10" s="56"/>
      <c r="BK10" s="49"/>
      <c r="BL10" s="49"/>
      <c r="BM10" s="49"/>
      <c r="BN10" s="49"/>
      <c r="BO10" s="49"/>
      <c r="BP10" s="49"/>
      <c r="BQ10" s="49"/>
      <c r="BR10" s="49"/>
      <c r="BS10" s="57"/>
      <c r="BT10" s="56"/>
      <c r="BU10" s="49"/>
      <c r="BV10" s="49"/>
      <c r="BW10" s="49"/>
      <c r="BX10" s="49"/>
      <c r="BY10" s="49"/>
      <c r="BZ10" s="49"/>
      <c r="CA10" s="49"/>
      <c r="CB10" s="49"/>
      <c r="CC10" s="49"/>
      <c r="CD10" s="56"/>
      <c r="CE10" s="49"/>
      <c r="CF10" s="49"/>
      <c r="CG10" s="49"/>
      <c r="CH10" s="49"/>
      <c r="CI10" s="49"/>
      <c r="CJ10" s="49"/>
      <c r="CK10" s="49"/>
      <c r="CL10" s="57"/>
    </row>
    <row r="11" spans="1:91" x14ac:dyDescent="0.2">
      <c r="A11" s="3" t="s">
        <v>0</v>
      </c>
      <c r="B11" s="26"/>
      <c r="C11" s="21"/>
      <c r="D11" s="21"/>
      <c r="E11" s="21"/>
      <c r="F11" s="21"/>
      <c r="G11" s="21"/>
      <c r="H11" s="21"/>
      <c r="I11" s="21"/>
      <c r="J11" s="21"/>
      <c r="K11" s="22"/>
      <c r="L11" s="26"/>
      <c r="M11" s="51"/>
      <c r="N11" s="51"/>
      <c r="O11" s="51"/>
      <c r="P11" s="51"/>
      <c r="Q11" s="51"/>
      <c r="R11" s="51"/>
      <c r="S11" s="51"/>
      <c r="T11" s="51"/>
      <c r="U11" s="52"/>
      <c r="V11" s="50"/>
      <c r="W11" s="51"/>
      <c r="X11" s="51"/>
      <c r="Y11" s="51"/>
      <c r="Z11" s="51"/>
      <c r="AA11" s="51"/>
      <c r="AB11" s="51"/>
      <c r="AC11" s="51"/>
      <c r="AD11" s="51"/>
      <c r="AE11" s="51"/>
      <c r="AF11" s="50"/>
      <c r="AG11" s="51"/>
      <c r="AH11" s="51"/>
      <c r="AI11" s="51"/>
      <c r="AJ11" s="51"/>
      <c r="AK11" s="51"/>
      <c r="AL11" s="51"/>
      <c r="AM11" s="51"/>
      <c r="AN11" s="51"/>
      <c r="AO11" s="52"/>
      <c r="AP11" s="51"/>
      <c r="AQ11" s="51"/>
      <c r="AR11" s="51"/>
      <c r="AS11" s="51"/>
      <c r="AT11" s="51"/>
      <c r="AU11" s="51"/>
      <c r="AV11" s="51"/>
      <c r="AW11" s="51"/>
      <c r="AX11" s="51"/>
      <c r="AY11" s="52"/>
      <c r="AZ11" s="56"/>
      <c r="BA11" s="49"/>
      <c r="BB11" s="49"/>
      <c r="BC11" s="49"/>
      <c r="BD11" s="49"/>
      <c r="BE11" s="49"/>
      <c r="BF11" s="49"/>
      <c r="BG11" s="49"/>
      <c r="BH11" s="49"/>
      <c r="BI11" s="57"/>
      <c r="BJ11" s="56"/>
      <c r="BK11" s="49"/>
      <c r="BL11" s="49"/>
      <c r="BM11" s="49"/>
      <c r="BN11" s="49"/>
      <c r="BO11" s="49"/>
      <c r="BP11" s="49"/>
      <c r="BQ11" s="49"/>
      <c r="BR11" s="49"/>
      <c r="BS11" s="57"/>
      <c r="BT11" s="56"/>
      <c r="BU11" s="49"/>
      <c r="BV11" s="49"/>
      <c r="BW11" s="49"/>
      <c r="BX11" s="49"/>
      <c r="BY11" s="49"/>
      <c r="BZ11" s="49"/>
      <c r="CA11" s="49"/>
      <c r="CB11" s="49"/>
      <c r="CC11" s="49"/>
      <c r="CD11" s="56"/>
      <c r="CE11" s="49"/>
      <c r="CF11" s="49"/>
      <c r="CG11" s="49"/>
      <c r="CH11" s="49"/>
      <c r="CI11" s="49"/>
      <c r="CJ11" s="49"/>
      <c r="CK11" s="49"/>
      <c r="CL11" s="57"/>
    </row>
    <row r="12" spans="1:91" x14ac:dyDescent="0.2">
      <c r="A12" s="3" t="s">
        <v>2</v>
      </c>
      <c r="B12" s="16"/>
      <c r="C12" s="14"/>
      <c r="D12" s="14"/>
      <c r="E12" s="14"/>
      <c r="F12" s="14"/>
      <c r="G12" s="14"/>
      <c r="H12" s="14"/>
      <c r="I12" s="23"/>
      <c r="J12" s="23"/>
      <c r="K12" s="25"/>
      <c r="L12" s="24"/>
      <c r="M12" s="23"/>
      <c r="N12" s="23"/>
      <c r="O12" s="23"/>
      <c r="P12" s="23"/>
      <c r="Q12" s="23"/>
      <c r="R12" s="23"/>
      <c r="S12" s="23"/>
      <c r="T12" s="23"/>
      <c r="U12" s="25"/>
      <c r="V12" s="24"/>
      <c r="W12" s="23"/>
      <c r="X12" s="23"/>
      <c r="Y12" s="23"/>
      <c r="Z12" s="23"/>
      <c r="AA12" s="23"/>
      <c r="AB12" s="23"/>
      <c r="AC12" s="23"/>
      <c r="AD12" s="23"/>
      <c r="AE12" s="23"/>
      <c r="AF12" s="24"/>
      <c r="AG12" s="23"/>
      <c r="AH12" s="23"/>
      <c r="AI12" s="23"/>
      <c r="AJ12" s="23"/>
      <c r="AK12" s="23"/>
      <c r="AL12" s="23"/>
      <c r="AM12" s="23"/>
      <c r="AN12" s="23"/>
      <c r="AO12" s="25"/>
      <c r="AP12" s="23"/>
      <c r="AQ12" s="23"/>
      <c r="AR12" s="23"/>
      <c r="AS12" s="23"/>
      <c r="AT12" s="23"/>
      <c r="AU12" s="23"/>
      <c r="AV12" s="23"/>
      <c r="AW12" s="23"/>
      <c r="AX12" s="23"/>
      <c r="AY12" s="25"/>
      <c r="AZ12" s="54"/>
      <c r="BA12" s="29"/>
      <c r="BB12" s="29"/>
      <c r="BC12" s="29"/>
      <c r="BD12" s="29"/>
      <c r="BE12" s="29"/>
      <c r="BF12" s="29"/>
      <c r="BG12" s="29"/>
      <c r="BH12" s="29"/>
      <c r="BI12" s="55"/>
      <c r="BJ12" s="54"/>
      <c r="BK12" s="29"/>
      <c r="BL12" s="29"/>
      <c r="BM12" s="29"/>
      <c r="BN12" s="29"/>
      <c r="BO12" s="29"/>
      <c r="BP12" s="29"/>
      <c r="BQ12" s="29"/>
      <c r="BR12" s="29"/>
      <c r="BS12" s="55"/>
      <c r="BT12" s="54"/>
      <c r="BU12" s="29"/>
      <c r="BV12" s="29"/>
      <c r="BW12" s="29"/>
      <c r="BX12" s="29"/>
      <c r="BY12" s="29"/>
      <c r="BZ12" s="29"/>
      <c r="CA12" s="29"/>
      <c r="CB12" s="29"/>
      <c r="CC12" s="29"/>
      <c r="CD12" s="54"/>
      <c r="CE12" s="29"/>
      <c r="CF12" s="29"/>
      <c r="CG12" s="29"/>
      <c r="CH12" s="29"/>
      <c r="CI12" s="29"/>
      <c r="CJ12" s="29"/>
      <c r="CK12" s="29"/>
      <c r="CL12" s="55"/>
    </row>
    <row r="13" spans="1:91" s="142" customFormat="1" x14ac:dyDescent="0.2">
      <c r="A13" s="155" t="s">
        <v>4</v>
      </c>
      <c r="B13" s="306"/>
      <c r="C13" s="307"/>
      <c r="D13" s="307"/>
      <c r="E13" s="307"/>
      <c r="F13" s="307"/>
      <c r="G13" s="307"/>
      <c r="H13" s="307"/>
      <c r="I13" s="307"/>
      <c r="J13" s="307"/>
      <c r="K13" s="322"/>
      <c r="L13" s="320"/>
      <c r="M13" s="321"/>
      <c r="N13" s="321"/>
      <c r="O13" s="321"/>
      <c r="P13" s="321"/>
      <c r="Q13" s="321"/>
      <c r="R13" s="321"/>
      <c r="S13" s="321"/>
      <c r="T13" s="321"/>
      <c r="U13" s="322"/>
      <c r="V13" s="320"/>
      <c r="W13" s="321"/>
      <c r="X13" s="321"/>
      <c r="Y13" s="321"/>
      <c r="Z13" s="321"/>
      <c r="AA13" s="321"/>
      <c r="AB13" s="321"/>
      <c r="AC13" s="321"/>
      <c r="AD13" s="321"/>
      <c r="AE13" s="321"/>
      <c r="AF13" s="320"/>
      <c r="AG13" s="321"/>
      <c r="AH13" s="321"/>
      <c r="AI13" s="321"/>
      <c r="AJ13" s="321"/>
      <c r="AK13" s="321"/>
      <c r="AL13" s="321"/>
      <c r="AM13" s="321"/>
      <c r="AN13" s="321"/>
      <c r="AO13" s="322"/>
      <c r="AP13" s="321"/>
      <c r="AQ13" s="321"/>
      <c r="AR13" s="321"/>
      <c r="AS13" s="321"/>
      <c r="AT13" s="321"/>
      <c r="AU13" s="321"/>
      <c r="AV13" s="321"/>
      <c r="AW13" s="321"/>
      <c r="AX13" s="321"/>
      <c r="AY13" s="322"/>
      <c r="AZ13" s="316"/>
      <c r="BA13" s="323"/>
      <c r="BB13" s="308"/>
      <c r="BC13" s="308"/>
      <c r="BD13" s="308"/>
      <c r="BE13" s="308"/>
      <c r="BF13" s="308"/>
      <c r="BG13" s="308"/>
      <c r="BH13" s="308"/>
      <c r="BI13" s="309"/>
      <c r="BJ13" s="316"/>
      <c r="BK13" s="308"/>
      <c r="BL13" s="308"/>
      <c r="BM13" s="308"/>
      <c r="BN13" s="308"/>
      <c r="BO13" s="308"/>
      <c r="BP13" s="308"/>
      <c r="BQ13" s="308"/>
      <c r="BR13" s="308"/>
      <c r="BS13" s="309"/>
      <c r="BT13" s="316"/>
      <c r="BU13" s="308"/>
      <c r="BV13" s="308"/>
      <c r="BW13" s="308"/>
      <c r="BX13" s="308"/>
      <c r="BY13" s="308"/>
      <c r="BZ13" s="308"/>
      <c r="CA13" s="308"/>
      <c r="CB13" s="308"/>
      <c r="CC13" s="308"/>
      <c r="CD13" s="316"/>
      <c r="CE13" s="308"/>
      <c r="CF13" s="308"/>
      <c r="CG13" s="308"/>
      <c r="CH13" s="308"/>
      <c r="CI13" s="308"/>
      <c r="CJ13" s="308"/>
      <c r="CK13" s="308"/>
      <c r="CL13" s="309"/>
    </row>
    <row r="14" spans="1:91" s="141" customFormat="1" x14ac:dyDescent="0.2">
      <c r="A14" s="156" t="s">
        <v>3</v>
      </c>
      <c r="B14" s="288"/>
      <c r="C14" s="289"/>
      <c r="D14" s="289"/>
      <c r="E14" s="289"/>
      <c r="F14" s="289"/>
      <c r="G14" s="289"/>
      <c r="H14" s="289"/>
      <c r="I14" s="289"/>
      <c r="J14" s="289"/>
      <c r="K14" s="290"/>
      <c r="L14" s="298"/>
      <c r="M14" s="291"/>
      <c r="N14" s="291"/>
      <c r="O14" s="291"/>
      <c r="P14" s="291"/>
      <c r="Q14" s="291"/>
      <c r="R14" s="291"/>
      <c r="S14" s="291"/>
      <c r="T14" s="291"/>
      <c r="U14" s="290"/>
      <c r="V14" s="298"/>
      <c r="W14" s="291"/>
      <c r="X14" s="291"/>
      <c r="Y14" s="291"/>
      <c r="Z14" s="291"/>
      <c r="AA14" s="291"/>
      <c r="AB14" s="291"/>
      <c r="AC14" s="291"/>
      <c r="AD14" s="291"/>
      <c r="AE14" s="291"/>
      <c r="AF14" s="298"/>
      <c r="AG14" s="291"/>
      <c r="AH14" s="291"/>
      <c r="AI14" s="291"/>
      <c r="AJ14" s="291"/>
      <c r="AK14" s="291"/>
      <c r="AL14" s="291"/>
      <c r="AM14" s="291"/>
      <c r="AN14" s="291"/>
      <c r="AO14" s="290"/>
      <c r="AP14" s="291"/>
      <c r="AQ14" s="291"/>
      <c r="AR14" s="291"/>
      <c r="AS14" s="291"/>
      <c r="AT14" s="291"/>
      <c r="AU14" s="291"/>
      <c r="AV14" s="291"/>
      <c r="AW14" s="291"/>
      <c r="AX14" s="291"/>
      <c r="AY14" s="290"/>
      <c r="AZ14" s="298"/>
      <c r="BA14" s="345"/>
      <c r="BB14" s="291"/>
      <c r="BC14" s="291"/>
      <c r="BD14" s="291"/>
      <c r="BE14" s="291"/>
      <c r="BF14" s="291"/>
      <c r="BG14" s="291"/>
      <c r="BH14" s="291"/>
      <c r="BI14" s="290"/>
      <c r="BJ14" s="298"/>
      <c r="BK14" s="291"/>
      <c r="BL14" s="291"/>
      <c r="BM14" s="291"/>
      <c r="BN14" s="291"/>
      <c r="BO14" s="291"/>
      <c r="BP14" s="291"/>
      <c r="BQ14" s="291"/>
      <c r="BR14" s="291"/>
      <c r="BS14" s="290"/>
      <c r="BT14" s="298"/>
      <c r="BU14" s="291"/>
      <c r="BV14" s="291"/>
      <c r="BW14" s="291"/>
      <c r="BX14" s="291"/>
      <c r="BY14" s="291"/>
      <c r="BZ14" s="291"/>
      <c r="CA14" s="291"/>
      <c r="CB14" s="291"/>
      <c r="CC14" s="291"/>
      <c r="CD14" s="298"/>
      <c r="CE14" s="291"/>
      <c r="CF14" s="291"/>
      <c r="CG14" s="291"/>
      <c r="CH14" s="291"/>
      <c r="CI14" s="291"/>
      <c r="CJ14" s="291"/>
      <c r="CK14" s="291"/>
      <c r="CL14" s="290"/>
    </row>
    <row r="15" spans="1:91" x14ac:dyDescent="0.2">
      <c r="A15" s="3" t="s">
        <v>145</v>
      </c>
      <c r="B15" s="16"/>
      <c r="C15" s="14"/>
      <c r="D15" s="14"/>
      <c r="E15" s="14"/>
      <c r="F15" s="14"/>
      <c r="G15" s="14"/>
      <c r="H15" s="14"/>
      <c r="I15" s="14"/>
      <c r="J15" s="14"/>
      <c r="K15" s="55"/>
      <c r="L15" s="54"/>
      <c r="M15" s="29"/>
      <c r="N15" s="29"/>
      <c r="O15" s="29"/>
      <c r="P15" s="29"/>
      <c r="Q15" s="29"/>
      <c r="R15" s="29"/>
      <c r="S15" s="29"/>
      <c r="T15" s="29"/>
      <c r="U15" s="55"/>
      <c r="V15" s="54"/>
      <c r="W15" s="29"/>
      <c r="X15" s="29"/>
      <c r="Y15" s="29"/>
      <c r="Z15" s="29"/>
      <c r="AA15" s="29"/>
      <c r="AB15" s="29"/>
      <c r="AC15" s="29"/>
      <c r="AD15" s="29"/>
      <c r="AE15" s="29"/>
      <c r="AF15" s="54"/>
      <c r="AG15" s="29"/>
      <c r="AH15" s="29"/>
      <c r="AI15" s="29"/>
      <c r="AJ15" s="29"/>
      <c r="AK15" s="29"/>
      <c r="AL15" s="29"/>
      <c r="AM15" s="29"/>
      <c r="AN15" s="29"/>
      <c r="AO15" s="55"/>
      <c r="AP15" s="29"/>
      <c r="AQ15" s="29"/>
      <c r="AR15" s="29"/>
      <c r="AS15" s="29"/>
      <c r="AT15" s="29"/>
      <c r="AU15" s="29"/>
      <c r="AV15" s="29"/>
      <c r="AW15" s="29"/>
      <c r="AX15" s="29"/>
      <c r="AY15" s="55"/>
      <c r="AZ15" s="54"/>
      <c r="BA15" s="58"/>
      <c r="BB15" s="29"/>
      <c r="BC15" s="29"/>
      <c r="BD15" s="29"/>
      <c r="BE15" s="29"/>
      <c r="BF15" s="29"/>
      <c r="BG15" s="29"/>
      <c r="BH15" s="29"/>
      <c r="BI15" s="55"/>
      <c r="BJ15" s="54"/>
      <c r="BK15" s="29"/>
      <c r="BL15" s="29"/>
      <c r="BM15" s="29"/>
      <c r="BN15" s="29"/>
      <c r="BO15" s="29"/>
      <c r="BP15" s="29"/>
      <c r="BQ15" s="29"/>
      <c r="BR15" s="29"/>
      <c r="BS15" s="55"/>
      <c r="BT15" s="54"/>
      <c r="BU15" s="29"/>
      <c r="BV15" s="29"/>
      <c r="BW15" s="29"/>
      <c r="BX15" s="29"/>
      <c r="BY15" s="29"/>
      <c r="BZ15" s="29"/>
      <c r="CA15" s="29"/>
      <c r="CB15" s="29"/>
      <c r="CC15" s="29"/>
      <c r="CD15" s="54"/>
      <c r="CE15" s="29"/>
      <c r="CF15" s="29"/>
      <c r="CG15" s="29"/>
      <c r="CH15" s="29"/>
      <c r="CI15" s="29"/>
      <c r="CJ15" s="29"/>
      <c r="CK15" s="29"/>
      <c r="CL15" s="55"/>
    </row>
    <row r="16" spans="1:91" s="142" customFormat="1" x14ac:dyDescent="0.2">
      <c r="A16" s="155" t="s">
        <v>5</v>
      </c>
      <c r="B16" s="306"/>
      <c r="C16" s="307"/>
      <c r="D16" s="307"/>
      <c r="E16" s="307"/>
      <c r="F16" s="307"/>
      <c r="G16" s="307"/>
      <c r="H16" s="307"/>
      <c r="I16" s="307"/>
      <c r="J16" s="307"/>
      <c r="K16" s="310"/>
      <c r="L16" s="306"/>
      <c r="M16" s="307"/>
      <c r="N16" s="307"/>
      <c r="O16" s="307"/>
      <c r="P16" s="307"/>
      <c r="Q16" s="307"/>
      <c r="R16" s="307"/>
      <c r="S16" s="307"/>
      <c r="T16" s="307"/>
      <c r="U16" s="310"/>
      <c r="V16" s="306"/>
      <c r="W16" s="307"/>
      <c r="X16" s="307"/>
      <c r="Y16" s="307"/>
      <c r="Z16" s="307"/>
      <c r="AA16" s="307"/>
      <c r="AB16" s="307"/>
      <c r="AC16" s="307"/>
      <c r="AD16" s="307"/>
      <c r="AE16" s="307"/>
      <c r="AF16" s="306"/>
      <c r="AG16" s="307"/>
      <c r="AH16" s="307"/>
      <c r="AI16" s="307"/>
      <c r="AJ16" s="307"/>
      <c r="AK16" s="307"/>
      <c r="AL16" s="307"/>
      <c r="AM16" s="307"/>
      <c r="AN16" s="307"/>
      <c r="AO16" s="310"/>
      <c r="AP16" s="307"/>
      <c r="AQ16" s="307"/>
      <c r="AR16" s="307"/>
      <c r="AS16" s="307"/>
      <c r="AT16" s="307"/>
      <c r="AU16" s="307"/>
      <c r="AV16" s="307"/>
      <c r="AW16" s="307"/>
      <c r="AX16" s="307"/>
      <c r="AY16" s="310"/>
      <c r="AZ16" s="332"/>
      <c r="BA16" s="317"/>
      <c r="BB16" s="317"/>
      <c r="BC16" s="317"/>
      <c r="BD16" s="307"/>
      <c r="BE16" s="307"/>
      <c r="BF16" s="307"/>
      <c r="BG16" s="307"/>
      <c r="BH16" s="307"/>
      <c r="BI16" s="310"/>
      <c r="BJ16" s="306"/>
      <c r="BK16" s="307"/>
      <c r="BL16" s="307"/>
      <c r="BM16" s="307"/>
      <c r="BN16" s="307"/>
      <c r="BO16" s="307"/>
      <c r="BP16" s="307"/>
      <c r="BQ16" s="307"/>
      <c r="BR16" s="307"/>
      <c r="BS16" s="310"/>
      <c r="BT16" s="306"/>
      <c r="BU16" s="307"/>
      <c r="BV16" s="307"/>
      <c r="BW16" s="307"/>
      <c r="BX16" s="307"/>
      <c r="BY16" s="307"/>
      <c r="BZ16" s="307"/>
      <c r="CA16" s="307"/>
      <c r="CB16" s="307"/>
      <c r="CC16" s="307"/>
      <c r="CD16" s="306"/>
      <c r="CE16" s="307"/>
      <c r="CF16" s="307"/>
      <c r="CG16" s="307"/>
      <c r="CH16" s="307"/>
      <c r="CI16" s="307"/>
      <c r="CJ16" s="307"/>
      <c r="CK16" s="307"/>
      <c r="CL16" s="310"/>
    </row>
    <row r="17" spans="1:90" s="141" customFormat="1" x14ac:dyDescent="0.2">
      <c r="A17" s="156" t="s">
        <v>85</v>
      </c>
      <c r="B17" s="288"/>
      <c r="C17" s="289"/>
      <c r="D17" s="289"/>
      <c r="E17" s="289"/>
      <c r="F17" s="289"/>
      <c r="G17" s="289"/>
      <c r="H17" s="289"/>
      <c r="I17" s="289"/>
      <c r="J17" s="289"/>
      <c r="K17" s="292"/>
      <c r="L17" s="288"/>
      <c r="M17" s="289"/>
      <c r="N17" s="289"/>
      <c r="O17" s="289"/>
      <c r="P17" s="289"/>
      <c r="Q17" s="289"/>
      <c r="R17" s="289"/>
      <c r="S17" s="289"/>
      <c r="T17" s="289"/>
      <c r="U17" s="292"/>
      <c r="V17" s="288"/>
      <c r="W17" s="289"/>
      <c r="X17" s="289"/>
      <c r="Y17" s="289"/>
      <c r="Z17" s="289"/>
      <c r="AA17" s="289"/>
      <c r="AB17" s="289"/>
      <c r="AC17" s="289"/>
      <c r="AD17" s="289"/>
      <c r="AE17" s="289"/>
      <c r="AF17" s="288"/>
      <c r="AG17" s="289"/>
      <c r="AH17" s="289"/>
      <c r="AI17" s="289"/>
      <c r="AJ17" s="289"/>
      <c r="AK17" s="289"/>
      <c r="AL17" s="289"/>
      <c r="AM17" s="289"/>
      <c r="AN17" s="289"/>
      <c r="AO17" s="292"/>
      <c r="AP17" s="289"/>
      <c r="AQ17" s="289"/>
      <c r="AR17" s="289"/>
      <c r="AS17" s="289"/>
      <c r="AT17" s="289"/>
      <c r="AU17" s="289"/>
      <c r="AV17" s="289"/>
      <c r="AW17" s="289"/>
      <c r="AX17" s="289"/>
      <c r="AY17" s="292"/>
      <c r="AZ17" s="288"/>
      <c r="BA17" s="331"/>
      <c r="BB17" s="289"/>
      <c r="BC17" s="289"/>
      <c r="BD17" s="289"/>
      <c r="BE17" s="289"/>
      <c r="BF17" s="289"/>
      <c r="BG17" s="289"/>
      <c r="BH17" s="289"/>
      <c r="BI17" s="292"/>
      <c r="BJ17" s="288"/>
      <c r="BK17" s="289"/>
      <c r="BL17" s="289"/>
      <c r="BM17" s="289"/>
      <c r="BN17" s="289"/>
      <c r="BO17" s="289"/>
      <c r="BP17" s="289"/>
      <c r="BQ17" s="289"/>
      <c r="BR17" s="289"/>
      <c r="BS17" s="292"/>
      <c r="BT17" s="288"/>
      <c r="BU17" s="289"/>
      <c r="BV17" s="289"/>
      <c r="BW17" s="289"/>
      <c r="BX17" s="289"/>
      <c r="BY17" s="289"/>
      <c r="BZ17" s="289"/>
      <c r="CA17" s="289"/>
      <c r="CB17" s="289"/>
      <c r="CC17" s="289"/>
      <c r="CD17" s="288"/>
      <c r="CE17" s="289"/>
      <c r="CF17" s="289"/>
      <c r="CG17" s="289"/>
      <c r="CH17" s="289"/>
      <c r="CI17" s="289"/>
      <c r="CJ17" s="289"/>
      <c r="CK17" s="289"/>
      <c r="CL17" s="292"/>
    </row>
    <row r="18" spans="1:90" s="142" customFormat="1" x14ac:dyDescent="0.2">
      <c r="A18" s="155" t="s">
        <v>252</v>
      </c>
      <c r="B18" s="306"/>
      <c r="C18" s="307"/>
      <c r="D18" s="307"/>
      <c r="E18" s="307"/>
      <c r="F18" s="307"/>
      <c r="G18" s="307"/>
      <c r="H18" s="307"/>
      <c r="I18" s="307"/>
      <c r="J18" s="307"/>
      <c r="K18" s="310"/>
      <c r="L18" s="306"/>
      <c r="M18" s="307"/>
      <c r="N18" s="307"/>
      <c r="O18" s="307"/>
      <c r="P18" s="307"/>
      <c r="Q18" s="307"/>
      <c r="R18" s="307"/>
      <c r="S18" s="307"/>
      <c r="T18" s="307"/>
      <c r="U18" s="310"/>
      <c r="V18" s="306"/>
      <c r="W18" s="307"/>
      <c r="X18" s="307"/>
      <c r="Y18" s="307"/>
      <c r="Z18" s="307"/>
      <c r="AA18" s="307"/>
      <c r="AB18" s="307"/>
      <c r="AC18" s="307"/>
      <c r="AD18" s="307"/>
      <c r="AE18" s="307"/>
      <c r="AF18" s="306"/>
      <c r="AG18" s="307"/>
      <c r="AH18" s="307"/>
      <c r="AI18" s="307"/>
      <c r="AJ18" s="307"/>
      <c r="AK18" s="307"/>
      <c r="AL18" s="307"/>
      <c r="AM18" s="307"/>
      <c r="AN18" s="307"/>
      <c r="AO18" s="310"/>
      <c r="AP18" s="307"/>
      <c r="AQ18" s="307"/>
      <c r="AR18" s="307"/>
      <c r="AS18" s="307"/>
      <c r="AT18" s="307"/>
      <c r="AU18" s="307"/>
      <c r="AV18" s="307"/>
      <c r="AW18" s="307"/>
      <c r="AX18" s="307"/>
      <c r="AY18" s="310"/>
      <c r="AZ18" s="306"/>
      <c r="BA18" s="317"/>
      <c r="BB18" s="307"/>
      <c r="BC18" s="307"/>
      <c r="BD18" s="307"/>
      <c r="BE18" s="307"/>
      <c r="BF18" s="307"/>
      <c r="BG18" s="307"/>
      <c r="BH18" s="307"/>
      <c r="BI18" s="310"/>
      <c r="BJ18" s="306"/>
      <c r="BK18" s="307"/>
      <c r="BL18" s="307"/>
      <c r="BM18" s="307"/>
      <c r="BN18" s="307"/>
      <c r="BO18" s="307"/>
      <c r="BP18" s="307"/>
      <c r="BQ18" s="307"/>
      <c r="BR18" s="307"/>
      <c r="BS18" s="310"/>
      <c r="BT18" s="306"/>
      <c r="BU18" s="307"/>
      <c r="BV18" s="307"/>
      <c r="BW18" s="307"/>
      <c r="BX18" s="307"/>
      <c r="BY18" s="307"/>
      <c r="BZ18" s="307"/>
      <c r="CA18" s="307"/>
      <c r="CB18" s="307"/>
      <c r="CC18" s="307"/>
      <c r="CD18" s="306"/>
      <c r="CE18" s="307"/>
      <c r="CF18" s="307"/>
      <c r="CG18" s="307"/>
      <c r="CH18" s="307"/>
      <c r="CI18" s="307"/>
      <c r="CJ18" s="307"/>
      <c r="CK18" s="307"/>
      <c r="CL18" s="310"/>
    </row>
    <row r="19" spans="1:90" s="141" customFormat="1" x14ac:dyDescent="0.2">
      <c r="A19" s="156" t="s">
        <v>7</v>
      </c>
      <c r="B19" s="288"/>
      <c r="C19" s="289"/>
      <c r="D19" s="289"/>
      <c r="E19" s="352"/>
      <c r="F19" s="352"/>
      <c r="G19" s="352"/>
      <c r="H19" s="352"/>
      <c r="I19" s="352"/>
      <c r="J19" s="352"/>
      <c r="K19" s="353"/>
      <c r="L19" s="346"/>
      <c r="M19" s="352"/>
      <c r="N19" s="352"/>
      <c r="O19" s="352"/>
      <c r="P19" s="352"/>
      <c r="Q19" s="352"/>
      <c r="R19" s="352"/>
      <c r="S19" s="352"/>
      <c r="T19" s="352"/>
      <c r="U19" s="353"/>
      <c r="V19" s="346"/>
      <c r="W19" s="352"/>
      <c r="X19" s="352"/>
      <c r="Y19" s="352"/>
      <c r="Z19" s="352"/>
      <c r="AA19" s="352"/>
      <c r="AB19" s="352"/>
      <c r="AC19" s="352"/>
      <c r="AD19" s="301"/>
      <c r="AE19" s="352"/>
      <c r="AF19" s="346"/>
      <c r="AG19" s="352"/>
      <c r="AH19" s="352"/>
      <c r="AI19" s="352"/>
      <c r="AJ19" s="352"/>
      <c r="AK19" s="352"/>
      <c r="AL19" s="352"/>
      <c r="AM19" s="352"/>
      <c r="AN19" s="352"/>
      <c r="AO19" s="353"/>
      <c r="AP19" s="352"/>
      <c r="AQ19" s="352"/>
      <c r="AR19" s="352"/>
      <c r="AS19" s="352"/>
      <c r="AT19" s="352"/>
      <c r="AU19" s="352"/>
      <c r="AV19" s="352"/>
      <c r="AW19" s="352"/>
      <c r="AX19" s="352"/>
      <c r="AY19" s="353"/>
      <c r="AZ19" s="298"/>
      <c r="BA19" s="291"/>
      <c r="BB19" s="291"/>
      <c r="BC19" s="291"/>
      <c r="BD19" s="291"/>
      <c r="BE19" s="291"/>
      <c r="BF19" s="291"/>
      <c r="BG19" s="291"/>
      <c r="BH19" s="291"/>
      <c r="BI19" s="290"/>
      <c r="BJ19" s="298"/>
      <c r="BK19" s="291"/>
      <c r="BL19" s="291"/>
      <c r="BM19" s="291"/>
      <c r="BN19" s="291"/>
      <c r="BO19" s="291"/>
      <c r="BP19" s="291"/>
      <c r="BQ19" s="291"/>
      <c r="BR19" s="291"/>
      <c r="BS19" s="290"/>
      <c r="BT19" s="298"/>
      <c r="BU19" s="291"/>
      <c r="BV19" s="291"/>
      <c r="BW19" s="291"/>
      <c r="BX19" s="291"/>
      <c r="BY19" s="291"/>
      <c r="BZ19" s="291"/>
      <c r="CA19" s="291"/>
      <c r="CB19" s="291"/>
      <c r="CC19" s="291"/>
      <c r="CD19" s="298"/>
      <c r="CE19" s="291"/>
      <c r="CF19" s="291"/>
      <c r="CG19" s="291"/>
      <c r="CH19" s="291"/>
      <c r="CI19" s="291"/>
      <c r="CJ19" s="291"/>
      <c r="CK19" s="291"/>
      <c r="CL19" s="290"/>
    </row>
    <row r="20" spans="1:90" x14ac:dyDescent="0.2">
      <c r="A20" s="3" t="s">
        <v>113</v>
      </c>
      <c r="B20" s="16"/>
      <c r="C20" s="14"/>
      <c r="D20" s="14"/>
      <c r="E20" s="23"/>
      <c r="F20" s="23"/>
      <c r="G20" s="23"/>
      <c r="H20" s="23"/>
      <c r="I20" s="23"/>
      <c r="J20" s="23"/>
      <c r="K20" s="25"/>
      <c r="L20" s="24"/>
      <c r="M20" s="23"/>
      <c r="N20" s="23"/>
      <c r="O20" s="23"/>
      <c r="P20" s="23"/>
      <c r="Q20" s="23"/>
      <c r="R20" s="23"/>
      <c r="S20" s="23"/>
      <c r="T20" s="23"/>
      <c r="U20" s="25"/>
      <c r="V20" s="24"/>
      <c r="W20" s="23"/>
      <c r="X20" s="23"/>
      <c r="Y20" s="23"/>
      <c r="Z20" s="218" t="s">
        <v>26</v>
      </c>
      <c r="AA20" s="23"/>
      <c r="AB20" s="23"/>
      <c r="AC20" s="23"/>
      <c r="AD20" s="23"/>
      <c r="AE20" s="23"/>
      <c r="AF20" s="24"/>
      <c r="AG20" s="23"/>
      <c r="AH20" s="23"/>
      <c r="AI20" s="23"/>
      <c r="AJ20" s="23"/>
      <c r="AK20" s="23"/>
      <c r="AL20" s="23"/>
      <c r="AM20" s="23"/>
      <c r="AN20" s="23"/>
      <c r="AO20" s="25"/>
      <c r="AP20" s="23"/>
      <c r="AQ20" s="23"/>
      <c r="AR20" s="23"/>
      <c r="AS20" s="23"/>
      <c r="AT20" s="23"/>
      <c r="AU20" s="23"/>
      <c r="AV20" s="23"/>
      <c r="AW20" s="23"/>
      <c r="AX20" s="23"/>
      <c r="AY20" s="25"/>
      <c r="AZ20" s="54"/>
      <c r="BA20" s="29"/>
      <c r="BB20" s="29"/>
      <c r="BC20" s="29"/>
      <c r="BD20" s="29"/>
      <c r="BE20" s="29"/>
      <c r="BF20" s="29"/>
      <c r="BG20" s="29"/>
      <c r="BH20" s="29"/>
      <c r="BI20" s="55"/>
      <c r="BJ20" s="54"/>
      <c r="BK20" s="29"/>
      <c r="BL20" s="29"/>
      <c r="BM20" s="29"/>
      <c r="BN20" s="29"/>
      <c r="BO20" s="29"/>
      <c r="BP20" s="29"/>
      <c r="BQ20" s="29"/>
      <c r="BR20" s="29"/>
      <c r="BS20" s="55"/>
      <c r="BT20" s="54"/>
      <c r="BU20" s="29"/>
      <c r="BV20" s="29"/>
      <c r="BW20" s="29"/>
      <c r="BX20" s="29"/>
      <c r="BY20" s="29"/>
      <c r="BZ20" s="29"/>
      <c r="CA20" s="29"/>
      <c r="CB20" s="29"/>
      <c r="CC20" s="29"/>
      <c r="CD20" s="54"/>
      <c r="CE20" s="29"/>
      <c r="CF20" s="29"/>
      <c r="CG20" s="29"/>
      <c r="CH20" s="29"/>
      <c r="CI20" s="29"/>
      <c r="CJ20" s="29"/>
      <c r="CK20" s="29"/>
      <c r="CL20" s="55"/>
    </row>
    <row r="21" spans="1:90" s="142" customFormat="1" x14ac:dyDescent="0.2">
      <c r="A21" s="155" t="s">
        <v>526</v>
      </c>
      <c r="B21" s="306"/>
      <c r="C21" s="307"/>
      <c r="D21" s="307"/>
      <c r="E21" s="307"/>
      <c r="F21" s="307"/>
      <c r="G21" s="321"/>
      <c r="H21" s="321"/>
      <c r="I21" s="321"/>
      <c r="J21" s="321"/>
      <c r="K21" s="322"/>
      <c r="L21" s="320"/>
      <c r="M21" s="321"/>
      <c r="N21" s="321"/>
      <c r="O21" s="321"/>
      <c r="P21" s="321"/>
      <c r="Q21" s="321"/>
      <c r="R21" s="321"/>
      <c r="S21" s="321"/>
      <c r="T21" s="321"/>
      <c r="U21" s="322"/>
      <c r="V21" s="320"/>
      <c r="W21" s="321"/>
      <c r="X21" s="321"/>
      <c r="Y21" s="321"/>
      <c r="Z21" s="321"/>
      <c r="AA21" s="321"/>
      <c r="AB21" s="321"/>
      <c r="AC21" s="321"/>
      <c r="AD21" s="321"/>
      <c r="AE21" s="321"/>
      <c r="AF21" s="320"/>
      <c r="AG21" s="321"/>
      <c r="AH21" s="321"/>
      <c r="AI21" s="321"/>
      <c r="AJ21" s="321"/>
      <c r="AK21" s="321"/>
      <c r="AL21" s="321"/>
      <c r="AM21" s="321"/>
      <c r="AN21" s="321"/>
      <c r="AO21" s="322"/>
      <c r="AP21" s="321"/>
      <c r="AQ21" s="321"/>
      <c r="AR21" s="321"/>
      <c r="AS21" s="321"/>
      <c r="AT21" s="321"/>
      <c r="AU21" s="321"/>
      <c r="AV21" s="321"/>
      <c r="AW21" s="321"/>
      <c r="AX21" s="321"/>
      <c r="AY21" s="322"/>
      <c r="AZ21" s="316"/>
      <c r="BA21" s="308"/>
      <c r="BB21" s="308"/>
      <c r="BC21" s="308"/>
      <c r="BD21" s="308"/>
      <c r="BE21" s="308"/>
      <c r="BF21" s="308"/>
      <c r="BG21" s="308"/>
      <c r="BH21" s="308"/>
      <c r="BI21" s="309"/>
      <c r="BJ21" s="316"/>
      <c r="BK21" s="308"/>
      <c r="BL21" s="308"/>
      <c r="BM21" s="308"/>
      <c r="BN21" s="308"/>
      <c r="BO21" s="308"/>
      <c r="BP21" s="308"/>
      <c r="BQ21" s="308"/>
      <c r="BR21" s="308"/>
      <c r="BS21" s="309"/>
      <c r="BT21" s="316"/>
      <c r="BU21" s="308"/>
      <c r="BV21" s="308"/>
      <c r="BW21" s="308"/>
      <c r="BX21" s="308"/>
      <c r="BY21" s="308"/>
      <c r="BZ21" s="308"/>
      <c r="CA21" s="308"/>
      <c r="CB21" s="308"/>
      <c r="CC21" s="308"/>
      <c r="CD21" s="316"/>
      <c r="CE21" s="308"/>
      <c r="CF21" s="308"/>
      <c r="CG21" s="308"/>
      <c r="CH21" s="308"/>
      <c r="CI21" s="308"/>
      <c r="CJ21" s="308"/>
      <c r="CK21" s="308"/>
      <c r="CL21" s="309"/>
    </row>
    <row r="22" spans="1:90" s="141" customFormat="1" x14ac:dyDescent="0.2">
      <c r="A22" s="156" t="s">
        <v>10</v>
      </c>
      <c r="B22" s="288"/>
      <c r="C22" s="289"/>
      <c r="D22" s="289"/>
      <c r="E22" s="289"/>
      <c r="F22" s="289"/>
      <c r="G22" s="289"/>
      <c r="H22" s="289"/>
      <c r="I22" s="289"/>
      <c r="J22" s="289"/>
      <c r="K22" s="292"/>
      <c r="L22" s="298"/>
      <c r="M22" s="291"/>
      <c r="N22" s="291"/>
      <c r="O22" s="291"/>
      <c r="P22" s="291"/>
      <c r="Q22" s="291"/>
      <c r="R22" s="291"/>
      <c r="S22" s="291"/>
      <c r="T22" s="291"/>
      <c r="U22" s="290"/>
      <c r="V22" s="298"/>
      <c r="W22" s="291"/>
      <c r="X22" s="291"/>
      <c r="Y22" s="291"/>
      <c r="Z22" s="291"/>
      <c r="AA22" s="291"/>
      <c r="AB22" s="291"/>
      <c r="AC22" s="291"/>
      <c r="AD22" s="291"/>
      <c r="AE22" s="291"/>
      <c r="AF22" s="298"/>
      <c r="AG22" s="291"/>
      <c r="AH22" s="291"/>
      <c r="AI22" s="291"/>
      <c r="AJ22" s="291"/>
      <c r="AK22" s="291"/>
      <c r="AL22" s="291"/>
      <c r="AM22" s="291"/>
      <c r="AN22" s="291"/>
      <c r="AO22" s="290"/>
      <c r="AP22" s="291"/>
      <c r="AQ22" s="291"/>
      <c r="AR22" s="291"/>
      <c r="AS22" s="291"/>
      <c r="AT22" s="291"/>
      <c r="AU22" s="291"/>
      <c r="AV22" s="291"/>
      <c r="AW22" s="291"/>
      <c r="AX22" s="291"/>
      <c r="AY22" s="290"/>
      <c r="AZ22" s="298"/>
      <c r="BA22" s="291"/>
      <c r="BB22" s="291"/>
      <c r="BC22" s="291"/>
      <c r="BD22" s="291"/>
      <c r="BE22" s="291"/>
      <c r="BF22" s="291"/>
      <c r="BG22" s="291"/>
      <c r="BH22" s="291"/>
      <c r="BI22" s="290"/>
      <c r="BJ22" s="298"/>
      <c r="BK22" s="291"/>
      <c r="BL22" s="291"/>
      <c r="BM22" s="291"/>
      <c r="BN22" s="291"/>
      <c r="BO22" s="291"/>
      <c r="BP22" s="291"/>
      <c r="BQ22" s="291"/>
      <c r="BR22" s="291"/>
      <c r="BS22" s="290"/>
      <c r="BT22" s="298"/>
      <c r="BU22" s="291"/>
      <c r="BV22" s="291"/>
      <c r="BW22" s="291"/>
      <c r="BX22" s="291"/>
      <c r="BY22" s="291"/>
      <c r="BZ22" s="291"/>
      <c r="CA22" s="291"/>
      <c r="CB22" s="291"/>
      <c r="CC22" s="291"/>
      <c r="CD22" s="298"/>
      <c r="CE22" s="291"/>
      <c r="CF22" s="291"/>
      <c r="CG22" s="291"/>
      <c r="CH22" s="291"/>
      <c r="CI22" s="291"/>
      <c r="CJ22" s="291"/>
      <c r="CK22" s="291"/>
      <c r="CL22" s="290"/>
    </row>
    <row r="23" spans="1:90" x14ac:dyDescent="0.2">
      <c r="A23" s="3" t="s">
        <v>183</v>
      </c>
      <c r="B23" s="16"/>
      <c r="C23" s="14"/>
      <c r="D23" s="14"/>
      <c r="E23" s="14"/>
      <c r="F23" s="14"/>
      <c r="G23" s="14"/>
      <c r="H23" s="14"/>
      <c r="I23" s="14"/>
      <c r="J23" s="14"/>
      <c r="K23" s="15"/>
      <c r="L23" s="54"/>
      <c r="M23" s="29"/>
      <c r="N23" s="29"/>
      <c r="O23" s="29"/>
      <c r="P23" s="29"/>
      <c r="Q23" s="29"/>
      <c r="R23" s="29"/>
      <c r="S23" s="29"/>
      <c r="T23" s="29"/>
      <c r="U23" s="55"/>
      <c r="V23" s="54"/>
      <c r="W23" s="29"/>
      <c r="X23" s="29"/>
      <c r="Y23" s="29"/>
      <c r="Z23" s="29"/>
      <c r="AA23" s="29"/>
      <c r="AB23" s="29"/>
      <c r="AC23" s="29"/>
      <c r="AD23" s="129"/>
      <c r="AE23" s="29"/>
      <c r="AF23" s="54"/>
      <c r="AG23" s="29"/>
      <c r="AH23" s="29"/>
      <c r="AI23" s="29"/>
      <c r="AJ23" s="29"/>
      <c r="AK23" s="29"/>
      <c r="AL23" s="29"/>
      <c r="AM23" s="29"/>
      <c r="AN23" s="29"/>
      <c r="AO23" s="55"/>
      <c r="AP23" s="29"/>
      <c r="AQ23" s="29"/>
      <c r="AR23" s="29"/>
      <c r="AS23" s="29"/>
      <c r="AT23" s="29"/>
      <c r="AU23" s="29"/>
      <c r="AV23" s="29"/>
      <c r="AW23" s="29"/>
      <c r="AX23" s="29"/>
      <c r="AY23" s="55"/>
      <c r="AZ23" s="54"/>
      <c r="BA23" s="29"/>
      <c r="BB23" s="29"/>
      <c r="BC23" s="29"/>
      <c r="BD23" s="29"/>
      <c r="BE23" s="29"/>
      <c r="BF23" s="29"/>
      <c r="BG23" s="29"/>
      <c r="BH23" s="29"/>
      <c r="BI23" s="55"/>
      <c r="BJ23" s="54"/>
      <c r="BK23" s="29"/>
      <c r="BL23" s="29"/>
      <c r="BM23" s="29"/>
      <c r="BN23" s="29"/>
      <c r="BO23" s="29"/>
      <c r="BP23" s="29"/>
      <c r="BQ23" s="29"/>
      <c r="BR23" s="29"/>
      <c r="BS23" s="55"/>
      <c r="BT23" s="54"/>
      <c r="BU23" s="29"/>
      <c r="BV23" s="29"/>
      <c r="BW23" s="29"/>
      <c r="BX23" s="29"/>
      <c r="BY23" s="29"/>
      <c r="BZ23" s="29"/>
      <c r="CA23" s="29"/>
      <c r="CB23" s="29"/>
      <c r="CC23" s="29"/>
      <c r="CD23" s="54"/>
      <c r="CE23" s="29"/>
      <c r="CF23" s="29"/>
      <c r="CG23" s="29"/>
      <c r="CH23" s="29"/>
      <c r="CI23" s="29"/>
      <c r="CJ23" s="29"/>
      <c r="CK23" s="29"/>
      <c r="CL23" s="55"/>
    </row>
    <row r="24" spans="1:90" s="142" customFormat="1" x14ac:dyDescent="0.2">
      <c r="A24" s="155" t="s">
        <v>11</v>
      </c>
      <c r="B24" s="306"/>
      <c r="C24" s="307"/>
      <c r="D24" s="307"/>
      <c r="E24" s="307"/>
      <c r="F24" s="307"/>
      <c r="G24" s="307"/>
      <c r="H24" s="307"/>
      <c r="I24" s="307"/>
      <c r="J24" s="307"/>
      <c r="K24" s="310"/>
      <c r="L24" s="306"/>
      <c r="M24" s="307"/>
      <c r="N24" s="307"/>
      <c r="O24" s="307"/>
      <c r="P24" s="307"/>
      <c r="Q24" s="307"/>
      <c r="R24" s="307"/>
      <c r="S24" s="307"/>
      <c r="T24" s="307"/>
      <c r="U24" s="310"/>
      <c r="V24" s="306"/>
      <c r="W24" s="307"/>
      <c r="X24" s="307"/>
      <c r="Y24" s="307"/>
      <c r="Z24" s="307"/>
      <c r="AA24" s="307"/>
      <c r="AB24" s="307"/>
      <c r="AC24" s="307"/>
      <c r="AD24" s="307"/>
      <c r="AE24" s="307"/>
      <c r="AF24" s="306"/>
      <c r="AG24" s="307"/>
      <c r="AH24" s="307"/>
      <c r="AI24" s="307"/>
      <c r="AJ24" s="307"/>
      <c r="AK24" s="307"/>
      <c r="AL24" s="307"/>
      <c r="AM24" s="307"/>
      <c r="AN24" s="307"/>
      <c r="AO24" s="310"/>
      <c r="AP24" s="307"/>
      <c r="AQ24" s="307"/>
      <c r="AR24" s="307"/>
      <c r="AS24" s="307"/>
      <c r="AT24" s="307"/>
      <c r="AU24" s="307"/>
      <c r="AV24" s="307"/>
      <c r="AW24" s="307"/>
      <c r="AX24" s="307"/>
      <c r="AY24" s="310"/>
      <c r="AZ24" s="306"/>
      <c r="BA24" s="307"/>
      <c r="BB24" s="307"/>
      <c r="BC24" s="307"/>
      <c r="BD24" s="307"/>
      <c r="BE24" s="307"/>
      <c r="BF24" s="308"/>
      <c r="BG24" s="308"/>
      <c r="BH24" s="308"/>
      <c r="BI24" s="309"/>
      <c r="BJ24" s="316"/>
      <c r="BK24" s="308"/>
      <c r="BL24" s="308"/>
      <c r="BM24" s="308"/>
      <c r="BN24" s="308"/>
      <c r="BO24" s="308"/>
      <c r="BP24" s="308"/>
      <c r="BQ24" s="308"/>
      <c r="BR24" s="308"/>
      <c r="BS24" s="309"/>
      <c r="BT24" s="316"/>
      <c r="BU24" s="308"/>
      <c r="BV24" s="308"/>
      <c r="BW24" s="308"/>
      <c r="BX24" s="308"/>
      <c r="BY24" s="308"/>
      <c r="BZ24" s="308"/>
      <c r="CA24" s="308"/>
      <c r="CB24" s="308"/>
      <c r="CC24" s="308"/>
      <c r="CD24" s="316"/>
      <c r="CE24" s="308"/>
      <c r="CF24" s="308"/>
      <c r="CG24" s="308"/>
      <c r="CH24" s="308"/>
      <c r="CI24" s="308"/>
      <c r="CJ24" s="308"/>
      <c r="CK24" s="308"/>
      <c r="CL24" s="309"/>
    </row>
    <row r="25" spans="1:90" x14ac:dyDescent="0.2">
      <c r="A25" s="3" t="s">
        <v>83</v>
      </c>
      <c r="B25" s="260"/>
      <c r="K25" s="262"/>
      <c r="L25" s="260"/>
      <c r="U25" s="262"/>
      <c r="V25" s="260"/>
      <c r="AF25" s="260"/>
      <c r="AO25" s="262"/>
      <c r="AY25" s="262"/>
      <c r="AZ25" s="260"/>
      <c r="BI25" s="262"/>
      <c r="BJ25" s="260"/>
      <c r="BS25" s="262"/>
      <c r="BT25" s="260"/>
      <c r="CD25" s="260"/>
      <c r="CI25" s="261"/>
      <c r="CJ25" s="261"/>
      <c r="CK25" s="261"/>
      <c r="CL25" s="269"/>
    </row>
    <row r="26" spans="1:90" s="141" customFormat="1" x14ac:dyDescent="0.2">
      <c r="A26" s="156" t="s">
        <v>194</v>
      </c>
      <c r="B26" s="288"/>
      <c r="C26" s="289"/>
      <c r="D26" s="289"/>
      <c r="E26" s="289"/>
      <c r="F26" s="289"/>
      <c r="G26" s="289"/>
      <c r="H26" s="289"/>
      <c r="I26" s="289"/>
      <c r="J26" s="289"/>
      <c r="K26" s="292"/>
      <c r="L26" s="288"/>
      <c r="M26" s="289"/>
      <c r="N26" s="289"/>
      <c r="O26" s="289"/>
      <c r="P26" s="289"/>
      <c r="Q26" s="301"/>
      <c r="R26" s="301"/>
      <c r="S26" s="289"/>
      <c r="T26" s="289"/>
      <c r="U26" s="292"/>
      <c r="V26" s="288"/>
      <c r="W26" s="289"/>
      <c r="X26" s="289"/>
      <c r="Y26" s="289"/>
      <c r="Z26" s="289"/>
      <c r="AA26" s="289"/>
      <c r="AB26" s="289"/>
      <c r="AC26" s="289"/>
      <c r="AD26" s="289"/>
      <c r="AE26" s="289"/>
      <c r="AF26" s="288"/>
      <c r="AG26" s="289"/>
      <c r="AH26" s="289"/>
      <c r="AI26" s="289"/>
      <c r="AJ26" s="289"/>
      <c r="AK26" s="289"/>
      <c r="AL26" s="289"/>
      <c r="AM26" s="289"/>
      <c r="AN26" s="289"/>
      <c r="AO26" s="292"/>
      <c r="AP26" s="289"/>
      <c r="AQ26" s="289"/>
      <c r="AR26" s="289"/>
      <c r="AS26" s="289"/>
      <c r="AT26" s="289"/>
      <c r="AU26" s="289"/>
      <c r="AV26" s="289"/>
      <c r="AW26" s="289"/>
      <c r="AX26" s="289"/>
      <c r="AY26" s="292"/>
      <c r="AZ26" s="288"/>
      <c r="BA26" s="289"/>
      <c r="BB26" s="289"/>
      <c r="BC26" s="289"/>
      <c r="BD26" s="289"/>
      <c r="BE26" s="289"/>
      <c r="BF26" s="289"/>
      <c r="BG26" s="289"/>
      <c r="BH26" s="289"/>
      <c r="BI26" s="292"/>
      <c r="BJ26" s="288"/>
      <c r="BK26" s="289"/>
      <c r="BL26" s="289"/>
      <c r="BM26" s="289"/>
      <c r="BN26" s="289"/>
      <c r="BO26" s="289"/>
      <c r="BP26" s="289"/>
      <c r="BQ26" s="289"/>
      <c r="BR26" s="289"/>
      <c r="BS26" s="292"/>
      <c r="BT26" s="288"/>
      <c r="BU26" s="289"/>
      <c r="BV26" s="289"/>
      <c r="BW26" s="289"/>
      <c r="BX26" s="289"/>
      <c r="BY26" s="289"/>
      <c r="BZ26" s="289"/>
      <c r="CA26" s="289"/>
      <c r="CB26" s="289"/>
      <c r="CC26" s="289"/>
      <c r="CD26" s="288"/>
      <c r="CE26" s="289"/>
      <c r="CF26" s="289"/>
      <c r="CG26" s="289"/>
      <c r="CH26" s="289"/>
      <c r="CI26" s="289"/>
      <c r="CJ26" s="289"/>
      <c r="CK26" s="289"/>
      <c r="CL26" s="292"/>
    </row>
    <row r="27" spans="1:90" s="142" customFormat="1" x14ac:dyDescent="0.2">
      <c r="A27" s="155" t="s">
        <v>112</v>
      </c>
      <c r="B27" s="306"/>
      <c r="C27" s="307"/>
      <c r="D27" s="307"/>
      <c r="E27" s="307"/>
      <c r="F27" s="307"/>
      <c r="G27" s="307"/>
      <c r="H27" s="307"/>
      <c r="I27" s="307"/>
      <c r="J27" s="307"/>
      <c r="K27" s="310"/>
      <c r="L27" s="306"/>
      <c r="M27" s="307"/>
      <c r="N27" s="307"/>
      <c r="O27" s="307"/>
      <c r="P27" s="307"/>
      <c r="Q27" s="321"/>
      <c r="R27" s="321"/>
      <c r="S27" s="307"/>
      <c r="T27" s="307"/>
      <c r="U27" s="310"/>
      <c r="V27" s="306"/>
      <c r="W27" s="307"/>
      <c r="X27" s="307"/>
      <c r="Y27" s="307"/>
      <c r="Z27" s="307"/>
      <c r="AA27" s="307"/>
      <c r="AB27" s="307"/>
      <c r="AC27" s="307"/>
      <c r="AD27" s="307"/>
      <c r="AE27" s="307"/>
      <c r="AF27" s="306"/>
      <c r="AG27" s="307"/>
      <c r="AH27" s="307"/>
      <c r="AI27" s="307"/>
      <c r="AJ27" s="307"/>
      <c r="AK27" s="307"/>
      <c r="AL27" s="307"/>
      <c r="AM27" s="307"/>
      <c r="AN27" s="307"/>
      <c r="AO27" s="310"/>
      <c r="AP27" s="343"/>
      <c r="AQ27" s="307"/>
      <c r="AR27" s="307"/>
      <c r="AS27" s="307"/>
      <c r="AT27" s="307"/>
      <c r="AU27" s="307"/>
      <c r="AV27" s="307"/>
      <c r="AW27" s="307"/>
      <c r="AX27" s="307"/>
      <c r="AY27" s="310"/>
      <c r="AZ27" s="306"/>
      <c r="BA27" s="307"/>
      <c r="BB27" s="307"/>
      <c r="BC27" s="307"/>
      <c r="BD27" s="307"/>
      <c r="BE27" s="307"/>
      <c r="BF27" s="307"/>
      <c r="BG27" s="307"/>
      <c r="BH27" s="307"/>
      <c r="BI27" s="390"/>
      <c r="BJ27" s="306"/>
      <c r="BK27" s="307"/>
      <c r="BL27" s="307"/>
      <c r="BM27" s="307"/>
      <c r="BN27" s="307"/>
      <c r="BO27" s="307"/>
      <c r="BP27" s="307"/>
      <c r="BQ27" s="307"/>
      <c r="BR27" s="307"/>
      <c r="BS27" s="310"/>
      <c r="BT27" s="306"/>
      <c r="BU27" s="307"/>
      <c r="BV27" s="307"/>
      <c r="BW27" s="307"/>
      <c r="BX27" s="307"/>
      <c r="BY27" s="307"/>
      <c r="BZ27" s="307"/>
      <c r="CA27" s="307"/>
      <c r="CB27" s="307"/>
      <c r="CC27" s="307"/>
      <c r="CD27" s="306"/>
      <c r="CE27" s="307"/>
      <c r="CF27" s="307"/>
      <c r="CG27" s="307"/>
      <c r="CH27" s="307"/>
      <c r="CI27" s="307"/>
      <c r="CJ27" s="307"/>
      <c r="CK27" s="307"/>
      <c r="CL27" s="310"/>
    </row>
    <row r="28" spans="1:90" s="405" customFormat="1" x14ac:dyDescent="0.2">
      <c r="A28" s="403" t="s">
        <v>84</v>
      </c>
      <c r="B28" s="407"/>
      <c r="K28" s="406"/>
      <c r="L28" s="407"/>
      <c r="Q28" s="424"/>
      <c r="R28" s="424"/>
      <c r="U28" s="406"/>
      <c r="V28" s="407"/>
      <c r="AF28" s="407"/>
      <c r="AO28" s="406"/>
      <c r="AY28" s="406"/>
      <c r="AZ28" s="407"/>
      <c r="BI28" s="408"/>
      <c r="BJ28" s="407"/>
      <c r="BS28" s="406"/>
      <c r="BT28" s="407"/>
      <c r="CD28" s="407"/>
      <c r="CL28" s="406"/>
    </row>
    <row r="29" spans="1:90" ht="12" thickBot="1" x14ac:dyDescent="0.25">
      <c r="A29" s="3" t="s">
        <v>114</v>
      </c>
      <c r="B29" s="396"/>
      <c r="C29" s="394"/>
      <c r="D29" s="394"/>
      <c r="E29" s="394"/>
      <c r="F29" s="394"/>
      <c r="G29" s="394"/>
      <c r="H29" s="394"/>
      <c r="I29" s="394"/>
      <c r="J29" s="394"/>
      <c r="K29" s="395"/>
      <c r="L29" s="396"/>
      <c r="M29" s="394"/>
      <c r="N29" s="394"/>
      <c r="O29" s="394"/>
      <c r="P29" s="394"/>
      <c r="Q29" s="401"/>
      <c r="R29" s="401"/>
      <c r="S29" s="394"/>
      <c r="T29" s="394"/>
      <c r="U29" s="395"/>
      <c r="V29" s="396"/>
      <c r="W29" s="394"/>
      <c r="X29" s="394"/>
      <c r="Y29" s="394"/>
      <c r="Z29" s="394"/>
      <c r="AA29" s="394"/>
      <c r="AB29" s="394"/>
      <c r="AC29" s="394"/>
      <c r="AD29" s="394"/>
      <c r="AE29" s="394"/>
      <c r="AF29" s="396"/>
      <c r="AG29" s="394"/>
      <c r="AH29" s="394"/>
      <c r="AI29" s="394"/>
      <c r="AJ29" s="394"/>
      <c r="AK29" s="394"/>
      <c r="AL29" s="394"/>
      <c r="AM29" s="394"/>
      <c r="AN29" s="394"/>
      <c r="AO29" s="395"/>
      <c r="AP29" s="394"/>
      <c r="AQ29" s="394"/>
      <c r="AR29" s="394"/>
      <c r="AS29" s="394"/>
      <c r="AT29" s="394"/>
      <c r="AU29" s="394"/>
      <c r="AV29" s="394"/>
      <c r="AW29" s="394"/>
      <c r="AX29" s="394"/>
      <c r="AY29" s="395"/>
      <c r="AZ29" s="396"/>
      <c r="BA29" s="394"/>
      <c r="BB29" s="394"/>
      <c r="BC29" s="394"/>
      <c r="BD29" s="394"/>
      <c r="BE29" s="394"/>
      <c r="BF29" s="394"/>
      <c r="BG29" s="394"/>
      <c r="BH29" s="394"/>
      <c r="BI29" s="395"/>
      <c r="BJ29" s="396"/>
      <c r="BK29" s="394"/>
      <c r="BL29" s="394"/>
      <c r="BM29" s="394"/>
      <c r="BN29" s="394"/>
      <c r="BO29" s="394"/>
      <c r="BP29" s="394"/>
      <c r="BQ29" s="394"/>
      <c r="BR29" s="394"/>
      <c r="BS29" s="395"/>
      <c r="BT29" s="396"/>
      <c r="BU29" s="394"/>
      <c r="BV29" s="394"/>
      <c r="BW29" s="394"/>
      <c r="BX29" s="394"/>
      <c r="BY29" s="394"/>
      <c r="BZ29" s="394"/>
      <c r="CA29" s="394"/>
      <c r="CB29" s="394"/>
      <c r="CC29" s="394"/>
      <c r="CD29" s="396"/>
      <c r="CE29" s="394"/>
      <c r="CF29" s="394"/>
      <c r="CG29" s="394"/>
      <c r="CH29" s="394"/>
      <c r="CI29" s="394"/>
      <c r="CJ29" s="394"/>
      <c r="CK29" s="394"/>
      <c r="CL29" s="395"/>
    </row>
    <row r="30" spans="1:90" x14ac:dyDescent="0.2">
      <c r="A30" s="3" t="s">
        <v>14</v>
      </c>
      <c r="B30" s="26"/>
      <c r="C30" s="21"/>
      <c r="D30" s="21"/>
      <c r="E30" s="21"/>
      <c r="F30" s="21"/>
      <c r="G30" s="21"/>
      <c r="H30" s="21"/>
      <c r="I30" s="21"/>
      <c r="J30" s="21"/>
      <c r="K30" s="22"/>
      <c r="L30" s="26"/>
      <c r="M30" s="21"/>
      <c r="N30" s="21"/>
      <c r="O30" s="21"/>
      <c r="P30" s="21"/>
      <c r="Q30" s="21"/>
      <c r="R30" s="21"/>
      <c r="S30" s="21"/>
      <c r="T30" s="21"/>
      <c r="U30" s="22"/>
      <c r="V30" s="26"/>
      <c r="W30" s="21"/>
      <c r="X30" s="21"/>
      <c r="Y30" s="21"/>
      <c r="Z30" s="21"/>
      <c r="AA30" s="21"/>
      <c r="AB30" s="21"/>
      <c r="AC30" s="21"/>
      <c r="AD30" s="21"/>
      <c r="AE30" s="21"/>
      <c r="AF30" s="26"/>
      <c r="AG30" s="21"/>
      <c r="AH30" s="21"/>
      <c r="AI30" s="21"/>
      <c r="AJ30" s="21"/>
      <c r="AK30" s="21"/>
      <c r="AL30" s="21"/>
      <c r="AM30" s="21"/>
      <c r="AN30" s="21"/>
      <c r="AO30" s="22"/>
      <c r="AP30" s="21"/>
      <c r="AQ30" s="21"/>
      <c r="AR30" s="21"/>
      <c r="AS30" s="21"/>
      <c r="AT30" s="21"/>
      <c r="AU30" s="21"/>
      <c r="AV30" s="21"/>
      <c r="AW30" s="21"/>
      <c r="AX30" s="21"/>
      <c r="AY30" s="22"/>
      <c r="AZ30" s="26"/>
      <c r="BA30" s="21"/>
      <c r="BB30" s="21"/>
      <c r="BC30" s="21"/>
      <c r="BD30" s="21"/>
      <c r="BE30" s="21"/>
      <c r="BF30" s="21"/>
      <c r="BG30" s="21"/>
      <c r="BH30" s="21"/>
      <c r="BI30" s="22"/>
      <c r="BJ30" s="26"/>
      <c r="BK30" s="21"/>
      <c r="BL30" s="21"/>
      <c r="BM30" s="21"/>
      <c r="BN30" s="21"/>
      <c r="BO30" s="21"/>
      <c r="BP30" s="21"/>
      <c r="BQ30" s="21"/>
      <c r="BR30" s="21"/>
      <c r="BS30" s="22"/>
      <c r="BT30" s="26"/>
      <c r="BU30" s="21"/>
      <c r="BV30" s="21"/>
      <c r="BW30" s="21"/>
      <c r="BX30" s="21"/>
      <c r="BY30" s="21"/>
      <c r="BZ30" s="21"/>
      <c r="CA30" s="21"/>
      <c r="CB30" s="21"/>
      <c r="CC30" s="21"/>
      <c r="CD30" s="26"/>
      <c r="CE30" s="21"/>
      <c r="CF30" s="21"/>
      <c r="CG30" s="21"/>
      <c r="CH30" s="21"/>
      <c r="CI30" s="21"/>
      <c r="CJ30" s="21"/>
      <c r="CK30" s="21"/>
      <c r="CL30" s="22"/>
    </row>
    <row r="31" spans="1:90" x14ac:dyDescent="0.2">
      <c r="A31" s="3" t="s">
        <v>15</v>
      </c>
      <c r="B31" s="16"/>
      <c r="C31" s="14"/>
      <c r="D31" s="14"/>
      <c r="E31" s="14"/>
      <c r="F31" s="14"/>
      <c r="G31" s="14"/>
      <c r="H31" s="14"/>
      <c r="I31" s="14"/>
      <c r="J31" s="14"/>
      <c r="K31" s="15"/>
      <c r="L31" s="16"/>
      <c r="M31" s="14"/>
      <c r="N31" s="14"/>
      <c r="O31" s="14"/>
      <c r="P31" s="14"/>
      <c r="Q31" s="14"/>
      <c r="R31" s="14"/>
      <c r="S31" s="14"/>
      <c r="T31" s="14"/>
      <c r="U31" s="15"/>
      <c r="V31" s="16"/>
      <c r="W31" s="14"/>
      <c r="X31" s="14"/>
      <c r="Y31" s="14"/>
      <c r="Z31" s="14"/>
      <c r="AA31" s="14"/>
      <c r="AB31" s="14"/>
      <c r="AC31" s="14"/>
      <c r="AD31" s="14"/>
      <c r="AE31" s="14"/>
      <c r="AF31" s="16"/>
      <c r="AG31" s="14"/>
      <c r="AH31" s="14"/>
      <c r="AI31" s="14"/>
      <c r="AJ31" s="14"/>
      <c r="AK31" s="14"/>
      <c r="AL31" s="14"/>
      <c r="AM31" s="14"/>
      <c r="AN31" s="14"/>
      <c r="AO31" s="15"/>
      <c r="AP31" s="14"/>
      <c r="AQ31" s="14"/>
      <c r="AR31" s="14"/>
      <c r="AS31" s="14"/>
      <c r="AT31" s="14"/>
      <c r="AU31" s="14"/>
      <c r="AV31" s="14"/>
      <c r="AW31" s="14"/>
      <c r="AX31" s="14"/>
      <c r="AY31" s="15"/>
      <c r="AZ31" s="16"/>
      <c r="BA31" s="14"/>
      <c r="BB31" s="14"/>
      <c r="BC31" s="14"/>
      <c r="BD31" s="14"/>
      <c r="BE31" s="14"/>
      <c r="BF31" s="14"/>
      <c r="BG31" s="14"/>
      <c r="BH31" s="14"/>
      <c r="BI31" s="15"/>
      <c r="BJ31" s="16"/>
      <c r="BK31" s="14"/>
      <c r="BL31" s="14"/>
      <c r="BM31" s="14"/>
      <c r="BN31" s="14"/>
      <c r="BO31" s="14"/>
      <c r="BP31" s="14"/>
      <c r="BQ31" s="14"/>
      <c r="BR31" s="14"/>
      <c r="BS31" s="15"/>
      <c r="BT31" s="16"/>
      <c r="BU31" s="14"/>
      <c r="BV31" s="14"/>
      <c r="BW31" s="14"/>
      <c r="BX31" s="14"/>
      <c r="BY31" s="14"/>
      <c r="BZ31" s="14"/>
      <c r="CA31" s="14"/>
      <c r="CB31" s="14"/>
      <c r="CC31" s="14"/>
      <c r="CD31" s="16"/>
      <c r="CE31" s="14"/>
      <c r="CF31" s="14"/>
      <c r="CG31" s="14"/>
      <c r="CH31" s="14"/>
      <c r="CI31" s="14"/>
      <c r="CJ31" s="14"/>
      <c r="CK31" s="14"/>
      <c r="CL31" s="15"/>
    </row>
    <row r="32" spans="1:90" x14ac:dyDescent="0.2">
      <c r="A32" s="3" t="s">
        <v>16</v>
      </c>
      <c r="B32" s="16"/>
      <c r="C32" s="30"/>
      <c r="D32" s="14"/>
      <c r="E32" s="14"/>
      <c r="F32" s="14"/>
      <c r="G32" s="30"/>
      <c r="H32" s="14"/>
      <c r="I32" s="14"/>
      <c r="J32" s="14"/>
      <c r="K32" s="15"/>
      <c r="L32" s="16"/>
      <c r="M32" s="14"/>
      <c r="N32" s="30"/>
      <c r="O32" s="14"/>
      <c r="P32" s="14"/>
      <c r="Q32" s="14"/>
      <c r="R32" s="14"/>
      <c r="S32" s="14"/>
      <c r="T32" s="30"/>
      <c r="U32" s="15"/>
      <c r="V32" s="16"/>
      <c r="W32" s="14"/>
      <c r="X32" s="14"/>
      <c r="Y32" s="30"/>
      <c r="Z32" s="14"/>
      <c r="AA32" s="14"/>
      <c r="AB32" s="14"/>
      <c r="AC32" s="14"/>
      <c r="AD32" s="14"/>
      <c r="AE32" s="14"/>
      <c r="AF32" s="16"/>
      <c r="AG32" s="14"/>
      <c r="AH32" s="14"/>
      <c r="AI32" s="14"/>
      <c r="AJ32" s="14"/>
      <c r="AK32" s="14"/>
      <c r="AL32" s="14"/>
      <c r="AM32" s="14"/>
      <c r="AN32" s="14"/>
      <c r="AO32" s="15"/>
      <c r="AP32" s="14"/>
      <c r="AQ32" s="14"/>
      <c r="AR32" s="14"/>
      <c r="AS32" s="14"/>
      <c r="AT32" s="14"/>
      <c r="AU32" s="14"/>
      <c r="AV32" s="14"/>
      <c r="AW32" s="14"/>
      <c r="AX32" s="14"/>
      <c r="AY32" s="15"/>
      <c r="AZ32" s="16"/>
      <c r="BA32" s="14"/>
      <c r="BB32" s="14"/>
      <c r="BC32" s="14"/>
      <c r="BD32" s="14"/>
      <c r="BE32" s="14"/>
      <c r="BF32" s="14"/>
      <c r="BG32" s="14"/>
      <c r="BH32" s="14"/>
      <c r="BI32" s="15"/>
      <c r="BJ32" s="16"/>
      <c r="BK32" s="14"/>
      <c r="BL32" s="14"/>
      <c r="BM32" s="14"/>
      <c r="BN32" s="14"/>
      <c r="BO32" s="14"/>
      <c r="BP32" s="14"/>
      <c r="BQ32" s="14"/>
      <c r="BR32" s="14"/>
      <c r="BS32" s="15"/>
      <c r="BT32" s="16"/>
      <c r="BU32" s="14"/>
      <c r="BV32" s="14"/>
      <c r="BW32" s="14"/>
      <c r="BX32" s="14"/>
      <c r="BY32" s="14"/>
      <c r="BZ32" s="14"/>
      <c r="CA32" s="14"/>
      <c r="CB32" s="14"/>
      <c r="CC32" s="14"/>
      <c r="CD32" s="16"/>
      <c r="CE32" s="14"/>
      <c r="CF32" s="14"/>
      <c r="CG32" s="14"/>
      <c r="CH32" s="14"/>
      <c r="CI32" s="14"/>
      <c r="CJ32" s="14"/>
      <c r="CK32" s="14"/>
      <c r="CL32" s="15"/>
    </row>
    <row r="33" spans="1:90" x14ac:dyDescent="0.2">
      <c r="A33" s="3" t="s">
        <v>256</v>
      </c>
      <c r="B33" s="114"/>
      <c r="C33" s="205"/>
      <c r="D33" s="112"/>
      <c r="E33" s="112"/>
      <c r="F33" s="112"/>
      <c r="G33" s="205"/>
      <c r="H33" s="112"/>
      <c r="I33" s="112"/>
      <c r="J33" s="112"/>
      <c r="K33" s="113"/>
      <c r="L33" s="114"/>
      <c r="M33" s="112"/>
      <c r="N33" s="205"/>
      <c r="O33" s="112"/>
      <c r="P33" s="112"/>
      <c r="Q33" s="112"/>
      <c r="R33" s="112"/>
      <c r="S33" s="112"/>
      <c r="T33" s="205"/>
      <c r="U33" s="113"/>
      <c r="V33" s="114"/>
      <c r="W33" s="112"/>
      <c r="X33" s="112"/>
      <c r="Y33" s="205"/>
      <c r="Z33" s="112"/>
      <c r="AA33" s="112"/>
      <c r="AB33" s="112"/>
      <c r="AC33" s="112"/>
      <c r="AD33" s="112"/>
      <c r="AE33" s="112"/>
      <c r="AF33" s="114"/>
      <c r="AG33" s="112"/>
      <c r="AH33" s="112"/>
      <c r="AI33" s="112"/>
      <c r="AJ33" s="112"/>
      <c r="AK33" s="112"/>
      <c r="AL33" s="112"/>
      <c r="AM33" s="112"/>
      <c r="AN33" s="112"/>
      <c r="AO33" s="113"/>
      <c r="AP33" s="112"/>
      <c r="AQ33" s="112"/>
      <c r="AR33" s="112"/>
      <c r="AS33" s="112"/>
      <c r="AT33" s="112"/>
      <c r="AU33" s="112"/>
      <c r="AV33" s="112"/>
      <c r="AW33" s="112"/>
      <c r="AX33" s="112"/>
      <c r="AY33" s="113"/>
      <c r="AZ33" s="114"/>
      <c r="BA33" s="112"/>
      <c r="BB33" s="112"/>
      <c r="BC33" s="112"/>
      <c r="BD33" s="112"/>
      <c r="BE33" s="112"/>
      <c r="BF33" s="112"/>
      <c r="BG33" s="112"/>
      <c r="BH33" s="112"/>
      <c r="BI33" s="113"/>
      <c r="BJ33" s="114"/>
      <c r="BK33" s="112"/>
      <c r="BL33" s="112"/>
      <c r="BM33" s="112"/>
      <c r="BN33" s="112"/>
      <c r="BO33" s="112"/>
      <c r="BP33" s="112"/>
      <c r="BQ33" s="112"/>
      <c r="BR33" s="112"/>
      <c r="BS33" s="113"/>
      <c r="BT33" s="114"/>
      <c r="BU33" s="112"/>
      <c r="BV33" s="112"/>
      <c r="BW33" s="112"/>
      <c r="BX33" s="112"/>
      <c r="BY33" s="112"/>
      <c r="BZ33" s="112"/>
      <c r="CA33" s="112"/>
      <c r="CB33" s="112"/>
      <c r="CC33" s="112"/>
      <c r="CD33" s="114"/>
      <c r="CE33" s="112"/>
      <c r="CF33" s="112"/>
      <c r="CG33" s="112"/>
      <c r="CH33" s="112"/>
      <c r="CI33" s="112"/>
      <c r="CJ33" s="112"/>
      <c r="CK33" s="112"/>
      <c r="CL33" s="113"/>
    </row>
    <row r="34" spans="1:90" ht="12" thickBot="1" x14ac:dyDescent="0.25">
      <c r="A34" s="3" t="s">
        <v>116</v>
      </c>
      <c r="B34" s="20"/>
      <c r="C34" s="18"/>
      <c r="D34" s="18"/>
      <c r="E34" s="18"/>
      <c r="F34" s="18"/>
      <c r="G34" s="18"/>
      <c r="H34" s="18"/>
      <c r="I34" s="18"/>
      <c r="J34" s="18"/>
      <c r="K34" s="19"/>
      <c r="L34" s="20"/>
      <c r="M34" s="18"/>
      <c r="N34" s="18"/>
      <c r="O34" s="18"/>
      <c r="P34" s="18"/>
      <c r="Q34" s="18"/>
      <c r="R34" s="18"/>
      <c r="S34" s="18"/>
      <c r="T34" s="18"/>
      <c r="U34" s="19"/>
      <c r="V34" s="20"/>
      <c r="W34" s="18"/>
      <c r="X34" s="18"/>
      <c r="Y34" s="18"/>
      <c r="Z34" s="18"/>
      <c r="AA34" s="18"/>
      <c r="AB34" s="18"/>
      <c r="AC34" s="18"/>
      <c r="AD34" s="18"/>
      <c r="AE34" s="18"/>
      <c r="AF34" s="20"/>
      <c r="AG34" s="18"/>
      <c r="AH34" s="18"/>
      <c r="AI34" s="18"/>
      <c r="AJ34" s="18"/>
      <c r="AK34" s="18"/>
      <c r="AL34" s="18"/>
      <c r="AM34" s="18"/>
      <c r="AN34" s="18"/>
      <c r="AO34" s="19"/>
      <c r="AP34" s="18"/>
      <c r="AQ34" s="18"/>
      <c r="AR34" s="18"/>
      <c r="AS34" s="18"/>
      <c r="AT34" s="18"/>
      <c r="AU34" s="18"/>
      <c r="AV34" s="18"/>
      <c r="AW34" s="18"/>
      <c r="AX34" s="18"/>
      <c r="AY34" s="19"/>
      <c r="AZ34" s="20"/>
      <c r="BA34" s="18"/>
      <c r="BB34" s="18"/>
      <c r="BC34" s="18"/>
      <c r="BD34" s="18"/>
      <c r="BE34" s="18"/>
      <c r="BF34" s="18"/>
      <c r="BG34" s="18"/>
      <c r="BH34" s="18"/>
      <c r="BI34" s="19"/>
      <c r="BJ34" s="20"/>
      <c r="BK34" s="18"/>
      <c r="BL34" s="18"/>
      <c r="BM34" s="18"/>
      <c r="BN34" s="18"/>
      <c r="BO34" s="18"/>
      <c r="BP34" s="18"/>
      <c r="BQ34" s="18"/>
      <c r="BR34" s="18"/>
      <c r="BS34" s="19"/>
      <c r="BT34" s="20"/>
      <c r="BU34" s="18"/>
      <c r="BV34" s="18"/>
      <c r="BW34" s="18"/>
      <c r="BX34" s="18"/>
      <c r="BY34" s="18"/>
      <c r="BZ34" s="18"/>
      <c r="CA34" s="18"/>
      <c r="CB34" s="18"/>
      <c r="CC34" s="18"/>
      <c r="CD34" s="20"/>
      <c r="CE34" s="18"/>
      <c r="CF34" s="18"/>
      <c r="CG34" s="18"/>
      <c r="CH34" s="18"/>
      <c r="CI34" s="18"/>
      <c r="CJ34" s="18"/>
      <c r="CK34" s="18"/>
      <c r="CL34" s="19"/>
    </row>
    <row r="36" spans="1:90" ht="16.5" x14ac:dyDescent="0.2">
      <c r="A36" s="1" t="s">
        <v>24</v>
      </c>
      <c r="B36" s="11">
        <v>0</v>
      </c>
      <c r="C36" s="11">
        <v>10</v>
      </c>
      <c r="D36" s="11">
        <v>20</v>
      </c>
      <c r="E36" s="11">
        <v>30</v>
      </c>
      <c r="F36" s="11">
        <v>40</v>
      </c>
      <c r="G36" s="11">
        <v>50</v>
      </c>
      <c r="H36" s="11">
        <v>60</v>
      </c>
      <c r="I36" s="11">
        <v>70</v>
      </c>
      <c r="J36" s="11">
        <v>80</v>
      </c>
      <c r="K36" s="11">
        <v>90</v>
      </c>
      <c r="L36" s="11">
        <v>100</v>
      </c>
      <c r="M36" s="11">
        <v>110</v>
      </c>
      <c r="N36" s="11">
        <v>120</v>
      </c>
      <c r="O36" s="11">
        <v>130</v>
      </c>
      <c r="P36" s="11">
        <v>140</v>
      </c>
      <c r="Q36" s="11">
        <v>150</v>
      </c>
      <c r="R36" s="11">
        <v>160</v>
      </c>
      <c r="S36" s="11">
        <v>170</v>
      </c>
      <c r="T36" s="11">
        <v>180</v>
      </c>
      <c r="U36" s="11">
        <v>190</v>
      </c>
      <c r="V36" s="11">
        <v>200</v>
      </c>
      <c r="W36" s="11">
        <v>210</v>
      </c>
      <c r="X36" s="11">
        <v>220</v>
      </c>
      <c r="Y36" s="11">
        <v>230</v>
      </c>
      <c r="Z36" s="11">
        <v>240</v>
      </c>
      <c r="AA36" s="11">
        <v>250</v>
      </c>
      <c r="AB36" s="11">
        <v>260</v>
      </c>
      <c r="AC36" s="11">
        <v>270</v>
      </c>
      <c r="AD36" s="11">
        <v>280</v>
      </c>
      <c r="AE36" s="11">
        <v>290</v>
      </c>
      <c r="AF36" s="11">
        <v>300</v>
      </c>
      <c r="AG36" s="11">
        <v>310</v>
      </c>
      <c r="AH36" s="11">
        <v>320</v>
      </c>
      <c r="AI36" s="11">
        <v>330</v>
      </c>
      <c r="AJ36" s="11">
        <v>340</v>
      </c>
      <c r="AK36" s="11">
        <v>350</v>
      </c>
      <c r="AL36" s="11">
        <v>360</v>
      </c>
      <c r="AM36" s="11">
        <v>370</v>
      </c>
      <c r="AN36" s="11">
        <v>380</v>
      </c>
      <c r="AO36" s="11">
        <v>390</v>
      </c>
      <c r="AP36" s="11">
        <v>400</v>
      </c>
      <c r="AQ36" s="11">
        <v>410</v>
      </c>
      <c r="AR36" s="11">
        <v>420</v>
      </c>
      <c r="AS36" s="11">
        <v>430</v>
      </c>
      <c r="AT36" s="11">
        <v>440</v>
      </c>
      <c r="AU36" s="11">
        <v>450</v>
      </c>
      <c r="AV36" s="11">
        <v>460</v>
      </c>
      <c r="AW36" s="11">
        <v>470</v>
      </c>
      <c r="AX36" s="11">
        <v>480</v>
      </c>
      <c r="AY36" s="11">
        <v>490</v>
      </c>
      <c r="AZ36" s="11">
        <v>500</v>
      </c>
      <c r="BA36" s="11">
        <v>510</v>
      </c>
      <c r="BB36" s="11">
        <v>520</v>
      </c>
      <c r="BC36" s="11">
        <v>530</v>
      </c>
      <c r="BD36" s="11">
        <v>540</v>
      </c>
      <c r="BE36" s="11">
        <v>550</v>
      </c>
      <c r="BF36" s="11">
        <v>560</v>
      </c>
      <c r="BG36" s="11">
        <v>570</v>
      </c>
      <c r="BH36" s="11">
        <v>580</v>
      </c>
      <c r="BI36" s="11">
        <v>590</v>
      </c>
      <c r="BJ36" s="11">
        <v>600</v>
      </c>
      <c r="BK36" s="11">
        <v>610</v>
      </c>
      <c r="BL36" s="11">
        <v>620</v>
      </c>
      <c r="BM36" s="11">
        <v>630</v>
      </c>
      <c r="BN36" s="11">
        <v>640</v>
      </c>
      <c r="BO36" s="11">
        <v>650</v>
      </c>
      <c r="BP36" s="11">
        <v>660</v>
      </c>
      <c r="BQ36" s="11">
        <v>670</v>
      </c>
      <c r="BR36" s="11">
        <v>680</v>
      </c>
      <c r="BS36" s="11">
        <v>690</v>
      </c>
      <c r="BT36" s="11">
        <v>700</v>
      </c>
      <c r="BU36" s="11">
        <v>710</v>
      </c>
      <c r="BV36" s="11">
        <v>720</v>
      </c>
      <c r="BW36" s="11">
        <v>730</v>
      </c>
      <c r="BX36" s="11">
        <v>740</v>
      </c>
      <c r="BY36" s="11">
        <v>750</v>
      </c>
      <c r="BZ36" s="11">
        <v>760</v>
      </c>
      <c r="CA36" s="11">
        <v>770</v>
      </c>
      <c r="CB36" s="11">
        <v>780</v>
      </c>
      <c r="CC36" s="11">
        <v>790</v>
      </c>
      <c r="CD36" s="11">
        <v>800</v>
      </c>
      <c r="CE36" s="11">
        <v>810</v>
      </c>
      <c r="CF36" s="11">
        <v>820</v>
      </c>
      <c r="CG36" s="11">
        <v>830</v>
      </c>
      <c r="CH36" s="11">
        <v>840</v>
      </c>
      <c r="CI36" s="11">
        <v>850</v>
      </c>
      <c r="CJ36" s="11">
        <v>860</v>
      </c>
      <c r="CK36" s="11">
        <v>870</v>
      </c>
      <c r="CL36" s="11">
        <v>880</v>
      </c>
    </row>
    <row r="37" spans="1:90" ht="19.5" x14ac:dyDescent="0.2">
      <c r="A37" s="1" t="s">
        <v>57</v>
      </c>
      <c r="B37" s="11">
        <f>B36+7104</f>
        <v>7104</v>
      </c>
      <c r="C37" s="11">
        <f t="shared" ref="C37:BN37" si="2">C36+7104</f>
        <v>7114</v>
      </c>
      <c r="D37" s="11">
        <f t="shared" si="2"/>
        <v>7124</v>
      </c>
      <c r="E37" s="11">
        <f t="shared" si="2"/>
        <v>7134</v>
      </c>
      <c r="F37" s="11">
        <f t="shared" si="2"/>
        <v>7144</v>
      </c>
      <c r="G37" s="11">
        <f t="shared" si="2"/>
        <v>7154</v>
      </c>
      <c r="H37" s="11">
        <f t="shared" si="2"/>
        <v>7164</v>
      </c>
      <c r="I37" s="11">
        <f t="shared" si="2"/>
        <v>7174</v>
      </c>
      <c r="J37" s="11">
        <f t="shared" si="2"/>
        <v>7184</v>
      </c>
      <c r="K37" s="11">
        <f t="shared" si="2"/>
        <v>7194</v>
      </c>
      <c r="L37" s="11">
        <f t="shared" si="2"/>
        <v>7204</v>
      </c>
      <c r="M37" s="11">
        <f t="shared" si="2"/>
        <v>7214</v>
      </c>
      <c r="N37" s="11">
        <f t="shared" si="2"/>
        <v>7224</v>
      </c>
      <c r="O37" s="11">
        <f t="shared" si="2"/>
        <v>7234</v>
      </c>
      <c r="P37" s="11">
        <f t="shared" si="2"/>
        <v>7244</v>
      </c>
      <c r="Q37" s="11">
        <f t="shared" si="2"/>
        <v>7254</v>
      </c>
      <c r="R37" s="11">
        <f t="shared" si="2"/>
        <v>7264</v>
      </c>
      <c r="S37" s="11">
        <f t="shared" si="2"/>
        <v>7274</v>
      </c>
      <c r="T37" s="11">
        <f t="shared" si="2"/>
        <v>7284</v>
      </c>
      <c r="U37" s="11">
        <f t="shared" si="2"/>
        <v>7294</v>
      </c>
      <c r="V37" s="11">
        <f t="shared" si="2"/>
        <v>7304</v>
      </c>
      <c r="W37" s="11">
        <f t="shared" si="2"/>
        <v>7314</v>
      </c>
      <c r="X37" s="11">
        <f t="shared" si="2"/>
        <v>7324</v>
      </c>
      <c r="Y37" s="11">
        <f t="shared" si="2"/>
        <v>7334</v>
      </c>
      <c r="Z37" s="11">
        <f t="shared" si="2"/>
        <v>7344</v>
      </c>
      <c r="AA37" s="11">
        <f t="shared" si="2"/>
        <v>7354</v>
      </c>
      <c r="AB37" s="11">
        <f t="shared" si="2"/>
        <v>7364</v>
      </c>
      <c r="AC37" s="11">
        <f t="shared" si="2"/>
        <v>7374</v>
      </c>
      <c r="AD37" s="11">
        <f t="shared" si="2"/>
        <v>7384</v>
      </c>
      <c r="AE37" s="11">
        <f t="shared" si="2"/>
        <v>7394</v>
      </c>
      <c r="AF37" s="11">
        <f t="shared" si="2"/>
        <v>7404</v>
      </c>
      <c r="AG37" s="11">
        <f t="shared" si="2"/>
        <v>7414</v>
      </c>
      <c r="AH37" s="11">
        <f t="shared" si="2"/>
        <v>7424</v>
      </c>
      <c r="AI37" s="11">
        <f t="shared" si="2"/>
        <v>7434</v>
      </c>
      <c r="AJ37" s="11">
        <f t="shared" si="2"/>
        <v>7444</v>
      </c>
      <c r="AK37" s="11">
        <f t="shared" si="2"/>
        <v>7454</v>
      </c>
      <c r="AL37" s="11">
        <f t="shared" si="2"/>
        <v>7464</v>
      </c>
      <c r="AM37" s="11">
        <f t="shared" si="2"/>
        <v>7474</v>
      </c>
      <c r="AN37" s="11">
        <f t="shared" si="2"/>
        <v>7484</v>
      </c>
      <c r="AO37" s="11">
        <f t="shared" si="2"/>
        <v>7494</v>
      </c>
      <c r="AP37" s="11">
        <f t="shared" si="2"/>
        <v>7504</v>
      </c>
      <c r="AQ37" s="11">
        <f t="shared" si="2"/>
        <v>7514</v>
      </c>
      <c r="AR37" s="11">
        <f t="shared" si="2"/>
        <v>7524</v>
      </c>
      <c r="AS37" s="11">
        <f t="shared" si="2"/>
        <v>7534</v>
      </c>
      <c r="AT37" s="11">
        <f t="shared" si="2"/>
        <v>7544</v>
      </c>
      <c r="AU37" s="11">
        <f t="shared" si="2"/>
        <v>7554</v>
      </c>
      <c r="AV37" s="11">
        <f t="shared" si="2"/>
        <v>7564</v>
      </c>
      <c r="AW37" s="11">
        <f t="shared" si="2"/>
        <v>7574</v>
      </c>
      <c r="AX37" s="11">
        <f t="shared" si="2"/>
        <v>7584</v>
      </c>
      <c r="AY37" s="11">
        <f t="shared" si="2"/>
        <v>7594</v>
      </c>
      <c r="AZ37" s="11">
        <f t="shared" si="2"/>
        <v>7604</v>
      </c>
      <c r="BA37" s="11">
        <f t="shared" si="2"/>
        <v>7614</v>
      </c>
      <c r="BB37" s="11">
        <f t="shared" si="2"/>
        <v>7624</v>
      </c>
      <c r="BC37" s="11">
        <f t="shared" si="2"/>
        <v>7634</v>
      </c>
      <c r="BD37" s="11">
        <f t="shared" si="2"/>
        <v>7644</v>
      </c>
      <c r="BE37" s="11">
        <f t="shared" si="2"/>
        <v>7654</v>
      </c>
      <c r="BF37" s="11">
        <f t="shared" si="2"/>
        <v>7664</v>
      </c>
      <c r="BG37" s="11">
        <f t="shared" si="2"/>
        <v>7674</v>
      </c>
      <c r="BH37" s="11">
        <f t="shared" si="2"/>
        <v>7684</v>
      </c>
      <c r="BI37" s="11">
        <f t="shared" si="2"/>
        <v>7694</v>
      </c>
      <c r="BJ37" s="11">
        <f t="shared" si="2"/>
        <v>7704</v>
      </c>
      <c r="BK37" s="11">
        <f t="shared" si="2"/>
        <v>7714</v>
      </c>
      <c r="BL37" s="11">
        <f t="shared" si="2"/>
        <v>7724</v>
      </c>
      <c r="BM37" s="11">
        <f t="shared" si="2"/>
        <v>7734</v>
      </c>
      <c r="BN37" s="11">
        <f t="shared" si="2"/>
        <v>7744</v>
      </c>
      <c r="BO37" s="11">
        <f t="shared" ref="BO37:CL37" si="3">BO36+7104</f>
        <v>7754</v>
      </c>
      <c r="BP37" s="11">
        <f t="shared" si="3"/>
        <v>7764</v>
      </c>
      <c r="BQ37" s="11">
        <f t="shared" si="3"/>
        <v>7774</v>
      </c>
      <c r="BR37" s="11">
        <f t="shared" si="3"/>
        <v>7784</v>
      </c>
      <c r="BS37" s="11">
        <f t="shared" si="3"/>
        <v>7794</v>
      </c>
      <c r="BT37" s="11">
        <f t="shared" si="3"/>
        <v>7804</v>
      </c>
      <c r="BU37" s="11">
        <f t="shared" si="3"/>
        <v>7814</v>
      </c>
      <c r="BV37" s="11">
        <f t="shared" si="3"/>
        <v>7824</v>
      </c>
      <c r="BW37" s="11">
        <f t="shared" si="3"/>
        <v>7834</v>
      </c>
      <c r="BX37" s="11">
        <f t="shared" si="3"/>
        <v>7844</v>
      </c>
      <c r="BY37" s="11">
        <f t="shared" si="3"/>
        <v>7854</v>
      </c>
      <c r="BZ37" s="11">
        <f t="shared" si="3"/>
        <v>7864</v>
      </c>
      <c r="CA37" s="11">
        <f t="shared" si="3"/>
        <v>7874</v>
      </c>
      <c r="CB37" s="11">
        <f t="shared" si="3"/>
        <v>7884</v>
      </c>
      <c r="CC37" s="11">
        <f t="shared" si="3"/>
        <v>7894</v>
      </c>
      <c r="CD37" s="11">
        <f t="shared" si="3"/>
        <v>7904</v>
      </c>
      <c r="CE37" s="11">
        <f t="shared" si="3"/>
        <v>7914</v>
      </c>
      <c r="CF37" s="11">
        <f t="shared" si="3"/>
        <v>7924</v>
      </c>
      <c r="CG37" s="11">
        <f t="shared" si="3"/>
        <v>7934</v>
      </c>
      <c r="CH37" s="11">
        <f t="shared" si="3"/>
        <v>7944</v>
      </c>
      <c r="CI37" s="11">
        <f t="shared" si="3"/>
        <v>7954</v>
      </c>
      <c r="CJ37" s="11">
        <f t="shared" si="3"/>
        <v>7964</v>
      </c>
      <c r="CK37" s="11">
        <f t="shared" si="3"/>
        <v>7974</v>
      </c>
      <c r="CL37" s="11">
        <f t="shared" si="3"/>
        <v>7984</v>
      </c>
    </row>
    <row r="38" spans="1:90" ht="20.25" x14ac:dyDescent="0.2">
      <c r="A38" s="1" t="s">
        <v>25</v>
      </c>
      <c r="B38" s="11">
        <f>'WA4'!$AY$37-B37</f>
        <v>3154</v>
      </c>
      <c r="C38" s="11">
        <f>'WA4'!$AY$37-C37</f>
        <v>3144</v>
      </c>
      <c r="D38" s="11">
        <f>'WA4'!$AY$37-D37</f>
        <v>3134</v>
      </c>
      <c r="E38" s="11">
        <f>'WA4'!$AY$37-E37</f>
        <v>3124</v>
      </c>
      <c r="F38" s="11">
        <f>'WA4'!$AY$37-F37</f>
        <v>3114</v>
      </c>
      <c r="G38" s="11">
        <f>'WA4'!$AY$37-G37</f>
        <v>3104</v>
      </c>
      <c r="H38" s="11">
        <f>'WA4'!$AY$37-H37</f>
        <v>3094</v>
      </c>
      <c r="I38" s="11">
        <f>'WA4'!$AY$37-I37</f>
        <v>3084</v>
      </c>
      <c r="J38" s="11">
        <f>'WA4'!$AY$37-J37</f>
        <v>3074</v>
      </c>
      <c r="K38" s="11">
        <f>'WA4'!$AY$37-K37</f>
        <v>3064</v>
      </c>
      <c r="L38" s="11">
        <f>'WA4'!$AY$37-L37</f>
        <v>3054</v>
      </c>
      <c r="M38" s="11">
        <f>'WA4'!$AY$37-M37</f>
        <v>3044</v>
      </c>
      <c r="N38" s="11">
        <f>'WA4'!$AY$37-N37</f>
        <v>3034</v>
      </c>
      <c r="O38" s="11">
        <f>'WA4'!$AY$37-O37</f>
        <v>3024</v>
      </c>
      <c r="P38" s="11">
        <f>'WA4'!$AY$37-P37</f>
        <v>3014</v>
      </c>
      <c r="Q38" s="11">
        <f>'WA4'!$AY$37-Q37</f>
        <v>3004</v>
      </c>
      <c r="R38" s="11">
        <f>'WA4'!$AY$37-R37</f>
        <v>2994</v>
      </c>
      <c r="S38" s="11">
        <f>'WA4'!$AY$37-S37</f>
        <v>2984</v>
      </c>
      <c r="T38" s="11">
        <f>'WA4'!$AY$37-T37</f>
        <v>2974</v>
      </c>
      <c r="U38" s="11">
        <f>'WA4'!$AY$37-U37</f>
        <v>2964</v>
      </c>
      <c r="V38" s="11">
        <f>'WA4'!$AY$37-V37</f>
        <v>2954</v>
      </c>
      <c r="W38" s="11">
        <f>'WA4'!$AY$37-W37</f>
        <v>2944</v>
      </c>
      <c r="X38" s="11">
        <f>'WA4'!$AY$37-X37</f>
        <v>2934</v>
      </c>
      <c r="Y38" s="11">
        <f>'WA4'!$AY$37-Y37</f>
        <v>2924</v>
      </c>
      <c r="Z38" s="11">
        <f>'WA4'!$AY$37-Z37</f>
        <v>2914</v>
      </c>
      <c r="AA38" s="11">
        <f>'WA4'!$AY$37-AA37</f>
        <v>2904</v>
      </c>
      <c r="AB38" s="11">
        <f>'WA4'!$AY$37-AB37</f>
        <v>2894</v>
      </c>
      <c r="AC38" s="11">
        <f>'WA4'!$AY$37-AC37</f>
        <v>2884</v>
      </c>
      <c r="AD38" s="11">
        <f>'WA4'!$AY$37-AD37</f>
        <v>2874</v>
      </c>
      <c r="AE38" s="11">
        <f>'WA4'!$AY$37-AE37</f>
        <v>2864</v>
      </c>
      <c r="AF38" s="11">
        <f>'WA4'!$AY$37-AF37</f>
        <v>2854</v>
      </c>
      <c r="AG38" s="11">
        <f>'WA4'!$AY$37-AG37</f>
        <v>2844</v>
      </c>
      <c r="AH38" s="11">
        <f>'WA4'!$AY$37-AH37</f>
        <v>2834</v>
      </c>
      <c r="AI38" s="11">
        <f>'WA4'!$AY$37-AI37</f>
        <v>2824</v>
      </c>
      <c r="AJ38" s="11">
        <f>'WA4'!$AY$37-AJ37</f>
        <v>2814</v>
      </c>
      <c r="AK38" s="11">
        <f>'WA4'!$AY$37-AK37</f>
        <v>2804</v>
      </c>
      <c r="AL38" s="11">
        <f>'WA4'!$AY$37-AL37</f>
        <v>2794</v>
      </c>
      <c r="AM38" s="11">
        <f>'WA4'!$AY$37-AM37</f>
        <v>2784</v>
      </c>
      <c r="AN38" s="11">
        <f>'WA4'!$AY$37-AN37</f>
        <v>2774</v>
      </c>
      <c r="AO38" s="11">
        <f>'WA4'!$AY$37-AO37</f>
        <v>2764</v>
      </c>
      <c r="AP38" s="11">
        <f>'WA4'!$AY$37-AP37</f>
        <v>2754</v>
      </c>
      <c r="AQ38" s="11">
        <f>'WA4'!$AY$37-AQ37</f>
        <v>2744</v>
      </c>
      <c r="AR38" s="11">
        <f>'WA4'!$AY$37-AR37</f>
        <v>2734</v>
      </c>
      <c r="AS38" s="11">
        <f>'WA4'!$AY$37-AS37</f>
        <v>2724</v>
      </c>
      <c r="AT38" s="11">
        <f>'WA4'!$AY$37-AT37</f>
        <v>2714</v>
      </c>
      <c r="AU38" s="11">
        <f>'WA4'!$AY$37-AU37</f>
        <v>2704</v>
      </c>
      <c r="AV38" s="11">
        <f>'WA4'!$AY$37-AV37</f>
        <v>2694</v>
      </c>
      <c r="AW38" s="11">
        <f>'WA4'!$AY$37-AW37</f>
        <v>2684</v>
      </c>
      <c r="AX38" s="11">
        <f>'WA4'!$AY$37-AX37</f>
        <v>2674</v>
      </c>
      <c r="AY38" s="11">
        <f>'WA4'!$AY$37-AY37</f>
        <v>2664</v>
      </c>
      <c r="AZ38" s="11">
        <f>'WA4'!$AY$37-AZ37</f>
        <v>2654</v>
      </c>
      <c r="BA38" s="11">
        <f>'WA4'!$AY$37-BA37</f>
        <v>2644</v>
      </c>
      <c r="BB38" s="11">
        <f>'WA4'!$AY$37-BB37</f>
        <v>2634</v>
      </c>
      <c r="BC38" s="11">
        <f>'WA4'!$AY$37-BC37</f>
        <v>2624</v>
      </c>
      <c r="BD38" s="11">
        <f>'WA4'!$AY$37-BD37</f>
        <v>2614</v>
      </c>
      <c r="BE38" s="11">
        <f>'WA4'!$AY$37-BE37</f>
        <v>2604</v>
      </c>
      <c r="BF38" s="11">
        <f>'WA4'!$AY$37-BF37</f>
        <v>2594</v>
      </c>
      <c r="BG38" s="11">
        <f>'WA4'!$AY$37-BG37</f>
        <v>2584</v>
      </c>
      <c r="BH38" s="11">
        <f>'WA4'!$AY$37-BH37</f>
        <v>2574</v>
      </c>
      <c r="BI38" s="11">
        <f>'WA4'!$AY$37-BI37</f>
        <v>2564</v>
      </c>
      <c r="BJ38" s="11">
        <f>'WA4'!$AY$37-BJ37</f>
        <v>2554</v>
      </c>
      <c r="BK38" s="11">
        <f>'WA4'!$AY$37-BK37</f>
        <v>2544</v>
      </c>
      <c r="BL38" s="11">
        <f>'WA4'!$AY$37-BL37</f>
        <v>2534</v>
      </c>
      <c r="BM38" s="11">
        <f>'WA4'!$AY$37-BM37</f>
        <v>2524</v>
      </c>
      <c r="BN38" s="11">
        <f>'WA4'!$AY$37-BN37</f>
        <v>2514</v>
      </c>
      <c r="BO38" s="11">
        <f>'WA4'!$AY$37-BO37</f>
        <v>2504</v>
      </c>
      <c r="BP38" s="11">
        <f>'WA4'!$AY$37-BP37</f>
        <v>2494</v>
      </c>
      <c r="BQ38" s="11">
        <f>'WA4'!$AY$37-BQ37</f>
        <v>2484</v>
      </c>
      <c r="BR38" s="11">
        <f>'WA4'!$AY$37-BR37</f>
        <v>2474</v>
      </c>
      <c r="BS38" s="11">
        <f>'WA4'!$AY$37-BS37</f>
        <v>2464</v>
      </c>
      <c r="BT38" s="11">
        <f>'WA4'!$AY$37-BT37</f>
        <v>2454</v>
      </c>
      <c r="BU38" s="11">
        <f>'WA4'!$AY$37-BU37</f>
        <v>2444</v>
      </c>
      <c r="BV38" s="11">
        <f>'WA4'!$AY$37-BV37</f>
        <v>2434</v>
      </c>
      <c r="BW38" s="11">
        <f>'WA4'!$AY$37-BW37</f>
        <v>2424</v>
      </c>
      <c r="BX38" s="11">
        <f>'WA4'!$AY$37-BX37</f>
        <v>2414</v>
      </c>
      <c r="BY38" s="11">
        <f>'WA4'!$AY$37-BY37</f>
        <v>2404</v>
      </c>
      <c r="BZ38" s="11">
        <f>'WA4'!$AY$37-BZ37</f>
        <v>2394</v>
      </c>
      <c r="CA38" s="11">
        <f>'WA4'!$AY$37-CA37</f>
        <v>2384</v>
      </c>
      <c r="CB38" s="11">
        <f>'WA4'!$AY$37-CB37</f>
        <v>2374</v>
      </c>
      <c r="CC38" s="11">
        <f>'WA4'!$AY$37-CC37</f>
        <v>2364</v>
      </c>
      <c r="CD38" s="11">
        <f>'WA4'!$AY$37-CD37</f>
        <v>2354</v>
      </c>
      <c r="CE38" s="11">
        <f>'WA4'!$AY$37-CE37</f>
        <v>2344</v>
      </c>
      <c r="CF38" s="11">
        <f>'WA4'!$AY$37-CF37</f>
        <v>2334</v>
      </c>
      <c r="CG38" s="11">
        <f>'WA4'!$AY$37-CG37</f>
        <v>2324</v>
      </c>
      <c r="CH38" s="11">
        <f>'WA4'!$AY$37-CH37</f>
        <v>2314</v>
      </c>
      <c r="CI38" s="11">
        <f>'WA4'!$AY$37-CI37</f>
        <v>2304</v>
      </c>
      <c r="CJ38" s="11">
        <f>'WA4'!$AY$37-CJ37</f>
        <v>2294</v>
      </c>
      <c r="CK38" s="11">
        <f>'WA4'!$AY$37-CK37</f>
        <v>2284</v>
      </c>
      <c r="CL38" s="11">
        <f>'WA4'!$AY$37-CL37</f>
        <v>2274</v>
      </c>
    </row>
    <row r="39" spans="1:90" x14ac:dyDescent="0.2">
      <c r="B39" s="133" t="s">
        <v>129</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BC39" s="28"/>
    </row>
    <row r="40" spans="1:90" x14ac:dyDescent="0.2">
      <c r="B40" s="13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BC40" s="28"/>
    </row>
    <row r="41" spans="1:90" s="175" customFormat="1" x14ac:dyDescent="0.2">
      <c r="A41" s="178" t="s">
        <v>6</v>
      </c>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row>
    <row r="42" spans="1:90" s="176" customFormat="1" x14ac:dyDescent="0.2">
      <c r="AE42" s="176" t="s">
        <v>3291</v>
      </c>
    </row>
    <row r="43" spans="1:90" s="176" customFormat="1" x14ac:dyDescent="0.2">
      <c r="AO43" s="176" t="s">
        <v>3292</v>
      </c>
    </row>
    <row r="44" spans="1:90" s="176" customFormat="1" x14ac:dyDescent="0.2">
      <c r="BI44" s="176" t="s">
        <v>3290</v>
      </c>
    </row>
    <row r="45" spans="1:90" s="176" customFormat="1" x14ac:dyDescent="0.2">
      <c r="BK45" s="176" t="s">
        <v>2467</v>
      </c>
    </row>
    <row r="46" spans="1:90" s="176" customFormat="1" x14ac:dyDescent="0.2">
      <c r="BL46" s="176" t="s">
        <v>1872</v>
      </c>
    </row>
    <row r="47" spans="1:90" s="176" customFormat="1" x14ac:dyDescent="0.2">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181"/>
      <c r="AY47" s="181"/>
      <c r="BP47" s="176" t="s">
        <v>3293</v>
      </c>
    </row>
    <row r="48" spans="1:90" s="176" customFormat="1" x14ac:dyDescent="0.2">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BZ48" s="176" t="s">
        <v>1184</v>
      </c>
    </row>
    <row r="49" spans="1:79" s="176" customFormat="1" x14ac:dyDescent="0.2">
      <c r="A49" s="173"/>
      <c r="CA49" s="176" t="s">
        <v>2468</v>
      </c>
    </row>
    <row r="50" spans="1:79" s="177" customFormat="1" x14ac:dyDescent="0.2">
      <c r="A50" s="174"/>
    </row>
    <row r="51" spans="1:79" s="141" customFormat="1" x14ac:dyDescent="0.2">
      <c r="A51" s="156" t="s">
        <v>879</v>
      </c>
    </row>
    <row r="52" spans="1:79" x14ac:dyDescent="0.2">
      <c r="A52" s="3" t="s">
        <v>899</v>
      </c>
    </row>
    <row r="53" spans="1:79" s="142" customFormat="1" x14ac:dyDescent="0.2">
      <c r="A53" s="155"/>
    </row>
    <row r="54" spans="1:79" x14ac:dyDescent="0.2">
      <c r="A54" s="3" t="s">
        <v>136</v>
      </c>
    </row>
    <row r="55" spans="1:79" x14ac:dyDescent="0.2">
      <c r="I55" s="3"/>
      <c r="J55" s="1" t="s">
        <v>3251</v>
      </c>
    </row>
    <row r="56" spans="1:79" x14ac:dyDescent="0.2">
      <c r="M56" s="1" t="s">
        <v>3252</v>
      </c>
    </row>
    <row r="57" spans="1:79" x14ac:dyDescent="0.2">
      <c r="O57" s="1" t="s">
        <v>2514</v>
      </c>
    </row>
    <row r="58" spans="1:79" x14ac:dyDescent="0.2">
      <c r="P58" s="1" t="s">
        <v>3038</v>
      </c>
    </row>
    <row r="59" spans="1:79" x14ac:dyDescent="0.2">
      <c r="S59" s="1" t="s">
        <v>1835</v>
      </c>
    </row>
    <row r="60" spans="1:79" x14ac:dyDescent="0.2">
      <c r="AA60" s="1" t="s">
        <v>2506</v>
      </c>
    </row>
    <row r="61" spans="1:79" x14ac:dyDescent="0.2">
      <c r="AB61" s="1" t="s">
        <v>2114</v>
      </c>
    </row>
    <row r="62" spans="1:79" x14ac:dyDescent="0.2">
      <c r="AD62" s="1" t="s">
        <v>1843</v>
      </c>
    </row>
    <row r="63" spans="1:79" x14ac:dyDescent="0.2">
      <c r="BV63" s="1" t="s">
        <v>3042</v>
      </c>
    </row>
    <row r="64" spans="1:79" x14ac:dyDescent="0.2">
      <c r="BV64" s="1" t="s">
        <v>2150</v>
      </c>
    </row>
    <row r="65" spans="1:82" x14ac:dyDescent="0.2">
      <c r="BW65" s="1" t="s">
        <v>3043</v>
      </c>
    </row>
    <row r="69" spans="1:82" x14ac:dyDescent="0.2">
      <c r="CD69" s="1" t="s">
        <v>2512</v>
      </c>
    </row>
    <row r="70" spans="1:82" s="142" customFormat="1" x14ac:dyDescent="0.2">
      <c r="A70" s="3"/>
    </row>
    <row r="71" spans="1:82" x14ac:dyDescent="0.2">
      <c r="A71" s="156" t="s">
        <v>0</v>
      </c>
    </row>
    <row r="72" spans="1:82" x14ac:dyDescent="0.2">
      <c r="A72" s="3"/>
      <c r="M72" s="1" t="s">
        <v>1890</v>
      </c>
    </row>
    <row r="73" spans="1:82" x14ac:dyDescent="0.2">
      <c r="O73" s="1" t="s">
        <v>3222</v>
      </c>
    </row>
    <row r="74" spans="1:82" x14ac:dyDescent="0.2">
      <c r="O74" s="1" t="s">
        <v>3223</v>
      </c>
    </row>
    <row r="75" spans="1:82" x14ac:dyDescent="0.2">
      <c r="T75" s="1" t="s">
        <v>3053</v>
      </c>
    </row>
    <row r="76" spans="1:82" x14ac:dyDescent="0.2">
      <c r="T76" s="1" t="s">
        <v>3054</v>
      </c>
    </row>
    <row r="77" spans="1:82" x14ac:dyDescent="0.2">
      <c r="Z77" s="1" t="s">
        <v>1891</v>
      </c>
    </row>
    <row r="78" spans="1:82" x14ac:dyDescent="0.2">
      <c r="AB78" s="1" t="s">
        <v>2114</v>
      </c>
    </row>
    <row r="79" spans="1:82" x14ac:dyDescent="0.2">
      <c r="AX79" s="1" t="s">
        <v>3055</v>
      </c>
    </row>
    <row r="80" spans="1:82" x14ac:dyDescent="0.2">
      <c r="BV80" s="1" t="s">
        <v>3203</v>
      </c>
    </row>
    <row r="81" spans="1:87" x14ac:dyDescent="0.2">
      <c r="BV81" s="1" t="s">
        <v>2527</v>
      </c>
    </row>
    <row r="82" spans="1:87" x14ac:dyDescent="0.2">
      <c r="BV82" s="1" t="s">
        <v>3056</v>
      </c>
    </row>
    <row r="83" spans="1:87" x14ac:dyDescent="0.2">
      <c r="CB83" s="1" t="s">
        <v>3226</v>
      </c>
    </row>
    <row r="84" spans="1:87" x14ac:dyDescent="0.2">
      <c r="CC84" s="1" t="s">
        <v>3227</v>
      </c>
    </row>
    <row r="85" spans="1:87" x14ac:dyDescent="0.2">
      <c r="A85" s="3"/>
      <c r="CF85" s="1" t="s">
        <v>3208</v>
      </c>
    </row>
    <row r="86" spans="1:87" x14ac:dyDescent="0.2">
      <c r="A86" s="3"/>
      <c r="CH86" s="1" t="s">
        <v>3209</v>
      </c>
    </row>
    <row r="87" spans="1:87" s="142" customFormat="1" x14ac:dyDescent="0.2">
      <c r="A87" s="155"/>
      <c r="CI87" s="142" t="s">
        <v>3205</v>
      </c>
    </row>
    <row r="88" spans="1:87" x14ac:dyDescent="0.2">
      <c r="A88" s="3" t="s">
        <v>4</v>
      </c>
    </row>
    <row r="89" spans="1:87" x14ac:dyDescent="0.2">
      <c r="S89" s="1" t="s">
        <v>3114</v>
      </c>
    </row>
    <row r="90" spans="1:87" x14ac:dyDescent="0.2">
      <c r="U90" s="1" t="s">
        <v>3110</v>
      </c>
    </row>
    <row r="91" spans="1:87" x14ac:dyDescent="0.2">
      <c r="V91" s="1" t="s">
        <v>2190</v>
      </c>
    </row>
    <row r="92" spans="1:87" x14ac:dyDescent="0.2">
      <c r="V92" s="1" t="s">
        <v>3111</v>
      </c>
    </row>
    <row r="93" spans="1:87" x14ac:dyDescent="0.2">
      <c r="W93" s="1" t="s">
        <v>2191</v>
      </c>
    </row>
    <row r="94" spans="1:87" x14ac:dyDescent="0.2">
      <c r="AB94" s="1" t="s">
        <v>2114</v>
      </c>
    </row>
    <row r="95" spans="1:87" x14ac:dyDescent="0.2">
      <c r="AG95" s="1" t="s">
        <v>3129</v>
      </c>
    </row>
    <row r="96" spans="1:87" x14ac:dyDescent="0.2">
      <c r="AN96" s="1" t="s">
        <v>3117</v>
      </c>
    </row>
    <row r="97" spans="1:88" x14ac:dyDescent="0.2">
      <c r="A97" s="3"/>
      <c r="BR97" s="1" t="s">
        <v>3130</v>
      </c>
    </row>
    <row r="98" spans="1:88" x14ac:dyDescent="0.2">
      <c r="A98" s="3"/>
      <c r="BY98" s="1" t="s">
        <v>3112</v>
      </c>
    </row>
    <row r="99" spans="1:88" x14ac:dyDescent="0.2">
      <c r="A99" s="3"/>
      <c r="BY99" s="1" t="s">
        <v>3132</v>
      </c>
    </row>
    <row r="100" spans="1:88" x14ac:dyDescent="0.2">
      <c r="BZ100" s="1" t="s">
        <v>3113</v>
      </c>
    </row>
    <row r="101" spans="1:88" x14ac:dyDescent="0.2">
      <c r="A101" s="3"/>
      <c r="CA101" s="1" t="s">
        <v>1885</v>
      </c>
    </row>
    <row r="102" spans="1:88" s="142" customFormat="1" x14ac:dyDescent="0.2">
      <c r="A102" s="3"/>
    </row>
    <row r="103" spans="1:88" x14ac:dyDescent="0.2">
      <c r="A103" s="156" t="s">
        <v>2</v>
      </c>
    </row>
    <row r="104" spans="1:88" x14ac:dyDescent="0.2">
      <c r="R104" s="1" t="s">
        <v>3075</v>
      </c>
    </row>
    <row r="105" spans="1:88" x14ac:dyDescent="0.2">
      <c r="U105" s="1" t="s">
        <v>2214</v>
      </c>
    </row>
    <row r="106" spans="1:88" x14ac:dyDescent="0.2">
      <c r="X106" s="1" t="s">
        <v>3082</v>
      </c>
    </row>
    <row r="107" spans="1:88" x14ac:dyDescent="0.2">
      <c r="Y107" s="1" t="s">
        <v>3083</v>
      </c>
    </row>
    <row r="108" spans="1:88" x14ac:dyDescent="0.2">
      <c r="Y108" s="1" t="s">
        <v>3079</v>
      </c>
    </row>
    <row r="109" spans="1:88" x14ac:dyDescent="0.2">
      <c r="A109" s="3"/>
      <c r="AB109" s="1" t="s">
        <v>1892</v>
      </c>
    </row>
    <row r="110" spans="1:88" x14ac:dyDescent="0.2">
      <c r="AB110" s="1" t="s">
        <v>2114</v>
      </c>
    </row>
    <row r="111" spans="1:88" x14ac:dyDescent="0.2">
      <c r="A111" s="3"/>
    </row>
    <row r="112" spans="1:88" x14ac:dyDescent="0.2">
      <c r="A112" s="3"/>
      <c r="CJ112" s="1" t="s">
        <v>2556</v>
      </c>
    </row>
    <row r="113" spans="1:76" s="142" customFormat="1" x14ac:dyDescent="0.2">
      <c r="A113" s="3"/>
    </row>
    <row r="114" spans="1:76" x14ac:dyDescent="0.2">
      <c r="A114" s="156" t="s">
        <v>3</v>
      </c>
    </row>
    <row r="115" spans="1:76" x14ac:dyDescent="0.2">
      <c r="AZ115" s="1" t="s">
        <v>2595</v>
      </c>
    </row>
    <row r="116" spans="1:76" x14ac:dyDescent="0.2">
      <c r="BB116" s="1" t="s">
        <v>3264</v>
      </c>
    </row>
    <row r="117" spans="1:76" x14ac:dyDescent="0.2">
      <c r="BB117" s="1" t="s">
        <v>3265</v>
      </c>
    </row>
    <row r="118" spans="1:76" x14ac:dyDescent="0.2">
      <c r="BB118" s="1" t="s">
        <v>3267</v>
      </c>
    </row>
    <row r="119" spans="1:76" x14ac:dyDescent="0.2">
      <c r="BO119" s="1" t="s">
        <v>3272</v>
      </c>
    </row>
    <row r="120" spans="1:76" x14ac:dyDescent="0.2">
      <c r="A120" s="3"/>
      <c r="BX120" s="1" t="s">
        <v>3268</v>
      </c>
    </row>
    <row r="121" spans="1:76" s="142" customFormat="1" x14ac:dyDescent="0.2">
      <c r="A121" s="3"/>
    </row>
    <row r="122" spans="1:76" x14ac:dyDescent="0.2">
      <c r="A122" s="156" t="s">
        <v>2175</v>
      </c>
    </row>
    <row r="123" spans="1:76" x14ac:dyDescent="0.2">
      <c r="A123" s="3" t="s">
        <v>2176</v>
      </c>
      <c r="S123" s="1" t="s">
        <v>2173</v>
      </c>
    </row>
    <row r="124" spans="1:76" x14ac:dyDescent="0.2">
      <c r="A124" s="3" t="s">
        <v>1463</v>
      </c>
      <c r="AB124" s="1" t="s">
        <v>2114</v>
      </c>
    </row>
    <row r="125" spans="1:76" x14ac:dyDescent="0.2">
      <c r="A125" s="3" t="s">
        <v>2174</v>
      </c>
      <c r="AC125" s="1" t="s">
        <v>1842</v>
      </c>
    </row>
    <row r="126" spans="1:76" x14ac:dyDescent="0.2">
      <c r="AF126" s="1" t="s">
        <v>1844</v>
      </c>
    </row>
    <row r="127" spans="1:76" x14ac:dyDescent="0.2">
      <c r="AG127" s="1" t="s">
        <v>1845</v>
      </c>
    </row>
    <row r="128" spans="1:76" x14ac:dyDescent="0.2">
      <c r="AH128" s="1" t="s">
        <v>1846</v>
      </c>
    </row>
    <row r="129" spans="1:83" x14ac:dyDescent="0.2">
      <c r="AI129" s="1" t="s">
        <v>1847</v>
      </c>
    </row>
    <row r="130" spans="1:83" x14ac:dyDescent="0.2">
      <c r="AQ130" s="1" t="s">
        <v>1853</v>
      </c>
    </row>
    <row r="131" spans="1:83" x14ac:dyDescent="0.2">
      <c r="AR131" s="1" t="s">
        <v>1854</v>
      </c>
    </row>
    <row r="132" spans="1:83" x14ac:dyDescent="0.2">
      <c r="AS132" s="1" t="s">
        <v>1855</v>
      </c>
    </row>
    <row r="133" spans="1:83" x14ac:dyDescent="0.2">
      <c r="AY133" s="1" t="s">
        <v>1861</v>
      </c>
    </row>
    <row r="134" spans="1:83" x14ac:dyDescent="0.2">
      <c r="BC134" s="1" t="s">
        <v>1865</v>
      </c>
    </row>
    <row r="135" spans="1:83" x14ac:dyDescent="0.2">
      <c r="BD135" s="1" t="s">
        <v>1866</v>
      </c>
    </row>
    <row r="136" spans="1:83" x14ac:dyDescent="0.2">
      <c r="BT136" s="1" t="s">
        <v>1806</v>
      </c>
    </row>
    <row r="137" spans="1:83" x14ac:dyDescent="0.2">
      <c r="BX137" s="1" t="s">
        <v>1813</v>
      </c>
    </row>
    <row r="138" spans="1:83" x14ac:dyDescent="0.2">
      <c r="BY138" s="1" t="s">
        <v>2172</v>
      </c>
    </row>
    <row r="139" spans="1:83" x14ac:dyDescent="0.2">
      <c r="CB139" s="1" t="s">
        <v>1887</v>
      </c>
    </row>
    <row r="140" spans="1:83" x14ac:dyDescent="0.2">
      <c r="CC140" s="1" t="s">
        <v>1820</v>
      </c>
    </row>
    <row r="142" spans="1:83" s="142" customFormat="1" x14ac:dyDescent="0.2">
      <c r="A142" s="3"/>
      <c r="CE142" s="1"/>
    </row>
    <row r="143" spans="1:83" s="184" customFormat="1" x14ac:dyDescent="0.2">
      <c r="A143" s="183" t="s">
        <v>5</v>
      </c>
    </row>
    <row r="144" spans="1:83" s="184" customFormat="1" x14ac:dyDescent="0.2">
      <c r="A144" s="185" t="s">
        <v>1373</v>
      </c>
      <c r="BE144" s="184" t="s">
        <v>1893</v>
      </c>
    </row>
    <row r="145" spans="1:77" s="184" customFormat="1" x14ac:dyDescent="0.2">
      <c r="A145" s="185" t="s">
        <v>880</v>
      </c>
      <c r="BT145" s="184" t="s">
        <v>1806</v>
      </c>
    </row>
    <row r="146" spans="1:77" s="184" customFormat="1" x14ac:dyDescent="0.2">
      <c r="A146" s="185"/>
      <c r="BY146" s="184" t="s">
        <v>1816</v>
      </c>
    </row>
    <row r="147" spans="1:77" s="184" customFormat="1" x14ac:dyDescent="0.2">
      <c r="BY147" s="184" t="s">
        <v>1882</v>
      </c>
    </row>
    <row r="148" spans="1:77" s="186" customFormat="1" x14ac:dyDescent="0.2">
      <c r="A148" s="185"/>
    </row>
    <row r="149" spans="1:77" x14ac:dyDescent="0.2">
      <c r="A149" s="156" t="s">
        <v>85</v>
      </c>
    </row>
    <row r="150" spans="1:77" x14ac:dyDescent="0.2">
      <c r="A150" s="3"/>
      <c r="AP150" s="1" t="s">
        <v>1185</v>
      </c>
    </row>
    <row r="151" spans="1:77" x14ac:dyDescent="0.2">
      <c r="A151" s="3"/>
      <c r="AP151" s="1" t="s">
        <v>1186</v>
      </c>
    </row>
    <row r="152" spans="1:77" s="142" customFormat="1" x14ac:dyDescent="0.2">
      <c r="A152" s="3"/>
    </row>
    <row r="153" spans="1:77" x14ac:dyDescent="0.2">
      <c r="A153" s="156" t="s">
        <v>252</v>
      </c>
    </row>
    <row r="154" spans="1:77" x14ac:dyDescent="0.2">
      <c r="A154" s="3"/>
      <c r="K154" s="1" t="s">
        <v>3314</v>
      </c>
    </row>
    <row r="155" spans="1:77" x14ac:dyDescent="0.2">
      <c r="A155" s="3"/>
      <c r="T155" s="1" t="s">
        <v>3313</v>
      </c>
    </row>
    <row r="156" spans="1:77" x14ac:dyDescent="0.2">
      <c r="A156" s="3"/>
      <c r="U156" s="1" t="s">
        <v>3312</v>
      </c>
    </row>
    <row r="157" spans="1:77" x14ac:dyDescent="0.2">
      <c r="A157" s="3"/>
    </row>
    <row r="158" spans="1:77" x14ac:dyDescent="0.2">
      <c r="A158" s="3"/>
    </row>
    <row r="159" spans="1:77" s="142" customFormat="1" x14ac:dyDescent="0.2">
      <c r="A159" s="3"/>
    </row>
    <row r="160" spans="1:77" x14ac:dyDescent="0.2">
      <c r="A160" s="156" t="s">
        <v>7</v>
      </c>
      <c r="D160" s="1" t="s">
        <v>3330</v>
      </c>
    </row>
    <row r="161" spans="1:15" x14ac:dyDescent="0.2">
      <c r="A161" s="3"/>
      <c r="D161" s="1" t="s">
        <v>2623</v>
      </c>
    </row>
    <row r="162" spans="1:15" x14ac:dyDescent="0.2">
      <c r="A162" s="3"/>
      <c r="D162" s="1" t="s">
        <v>3331</v>
      </c>
    </row>
    <row r="163" spans="1:15" x14ac:dyDescent="0.2">
      <c r="A163" s="3"/>
      <c r="D163" s="1" t="s">
        <v>2631</v>
      </c>
    </row>
    <row r="164" spans="1:15" x14ac:dyDescent="0.2">
      <c r="A164" s="3"/>
      <c r="E164" s="1" t="s">
        <v>1825</v>
      </c>
    </row>
    <row r="165" spans="1:15" x14ac:dyDescent="0.2">
      <c r="A165" s="3"/>
      <c r="E165" s="1" t="s">
        <v>1826</v>
      </c>
    </row>
    <row r="166" spans="1:15" x14ac:dyDescent="0.2">
      <c r="A166" s="3"/>
      <c r="E166" s="1" t="s">
        <v>2668</v>
      </c>
    </row>
    <row r="167" spans="1:15" x14ac:dyDescent="0.2">
      <c r="F167" s="1" t="s">
        <v>1827</v>
      </c>
    </row>
    <row r="168" spans="1:15" x14ac:dyDescent="0.2">
      <c r="A168" s="3"/>
      <c r="G168" s="1" t="s">
        <v>1828</v>
      </c>
    </row>
    <row r="169" spans="1:15" x14ac:dyDescent="0.2">
      <c r="G169" s="1" t="s">
        <v>1829</v>
      </c>
    </row>
    <row r="170" spans="1:15" x14ac:dyDescent="0.2">
      <c r="I170" s="1" t="s">
        <v>1830</v>
      </c>
    </row>
    <row r="171" spans="1:15" x14ac:dyDescent="0.2">
      <c r="I171" s="3"/>
      <c r="J171" s="1" t="s">
        <v>3251</v>
      </c>
    </row>
    <row r="172" spans="1:15" x14ac:dyDescent="0.2">
      <c r="K172" s="1" t="s">
        <v>1831</v>
      </c>
    </row>
    <row r="173" spans="1:15" x14ac:dyDescent="0.2">
      <c r="L173" s="1" t="s">
        <v>1832</v>
      </c>
    </row>
    <row r="174" spans="1:15" x14ac:dyDescent="0.2">
      <c r="M174" s="1" t="s">
        <v>3252</v>
      </c>
    </row>
    <row r="175" spans="1:15" x14ac:dyDescent="0.2">
      <c r="N175" s="1" t="s">
        <v>1833</v>
      </c>
    </row>
    <row r="176" spans="1:15" x14ac:dyDescent="0.2">
      <c r="O176" s="1" t="s">
        <v>3222</v>
      </c>
    </row>
    <row r="177" spans="1:26" x14ac:dyDescent="0.2">
      <c r="O177" s="1" t="s">
        <v>3223</v>
      </c>
    </row>
    <row r="178" spans="1:26" x14ac:dyDescent="0.2">
      <c r="O178" s="1" t="s">
        <v>2514</v>
      </c>
    </row>
    <row r="179" spans="1:26" x14ac:dyDescent="0.2">
      <c r="P179" s="1" t="s">
        <v>3038</v>
      </c>
    </row>
    <row r="180" spans="1:26" x14ac:dyDescent="0.2">
      <c r="Q180" s="1" t="s">
        <v>1834</v>
      </c>
    </row>
    <row r="181" spans="1:26" x14ac:dyDescent="0.2">
      <c r="R181" s="1" t="s">
        <v>3075</v>
      </c>
    </row>
    <row r="182" spans="1:26" x14ac:dyDescent="0.2">
      <c r="S182" s="1" t="s">
        <v>1835</v>
      </c>
    </row>
    <row r="183" spans="1:26" x14ac:dyDescent="0.2">
      <c r="S183" s="1" t="s">
        <v>3115</v>
      </c>
    </row>
    <row r="184" spans="1:26" x14ac:dyDescent="0.2">
      <c r="A184" s="3"/>
      <c r="S184" s="1" t="s">
        <v>2173</v>
      </c>
    </row>
    <row r="185" spans="1:26" x14ac:dyDescent="0.2">
      <c r="T185" s="1" t="s">
        <v>3052</v>
      </c>
    </row>
    <row r="186" spans="1:26" x14ac:dyDescent="0.2">
      <c r="U186" s="1" t="s">
        <v>2214</v>
      </c>
    </row>
    <row r="187" spans="1:26" x14ac:dyDescent="0.2">
      <c r="V187" s="1" t="s">
        <v>1836</v>
      </c>
    </row>
    <row r="188" spans="1:26" x14ac:dyDescent="0.2">
      <c r="V188" s="1" t="s">
        <v>3111</v>
      </c>
    </row>
    <row r="189" spans="1:26" x14ac:dyDescent="0.2">
      <c r="W189" s="1" t="s">
        <v>1837</v>
      </c>
    </row>
    <row r="190" spans="1:26" x14ac:dyDescent="0.2">
      <c r="X190" s="1" t="s">
        <v>1838</v>
      </c>
    </row>
    <row r="191" spans="1:26" x14ac:dyDescent="0.2">
      <c r="Y191" s="1" t="s">
        <v>3079</v>
      </c>
    </row>
    <row r="192" spans="1:26" x14ac:dyDescent="0.2">
      <c r="Z192" s="1" t="s">
        <v>2739</v>
      </c>
    </row>
    <row r="193" spans="27:37" x14ac:dyDescent="0.2">
      <c r="AA193" s="1" t="s">
        <v>1839</v>
      </c>
    </row>
    <row r="194" spans="27:37" x14ac:dyDescent="0.2">
      <c r="AB194" s="1" t="s">
        <v>1840</v>
      </c>
    </row>
    <row r="195" spans="27:37" x14ac:dyDescent="0.2">
      <c r="AB195" s="1" t="s">
        <v>2114</v>
      </c>
    </row>
    <row r="196" spans="27:37" x14ac:dyDescent="0.2">
      <c r="AC196" s="1" t="s">
        <v>1841</v>
      </c>
    </row>
    <row r="197" spans="27:37" x14ac:dyDescent="0.2">
      <c r="AC197" s="1" t="s">
        <v>1842</v>
      </c>
    </row>
    <row r="198" spans="27:37" x14ac:dyDescent="0.2">
      <c r="AD198" s="1" t="s">
        <v>2780</v>
      </c>
    </row>
    <row r="199" spans="27:37" x14ac:dyDescent="0.2">
      <c r="AD199" s="1" t="s">
        <v>2770</v>
      </c>
    </row>
    <row r="200" spans="27:37" x14ac:dyDescent="0.2">
      <c r="AD200" s="1" t="s">
        <v>1843</v>
      </c>
    </row>
    <row r="201" spans="27:37" x14ac:dyDescent="0.2">
      <c r="AE201" s="1" t="s">
        <v>3291</v>
      </c>
    </row>
    <row r="202" spans="27:37" x14ac:dyDescent="0.2">
      <c r="AF202" s="1" t="s">
        <v>1844</v>
      </c>
    </row>
    <row r="203" spans="27:37" x14ac:dyDescent="0.2">
      <c r="AG203" s="1" t="s">
        <v>1845</v>
      </c>
    </row>
    <row r="204" spans="27:37" x14ac:dyDescent="0.2">
      <c r="AG204" s="1" t="s">
        <v>3116</v>
      </c>
    </row>
    <row r="205" spans="27:37" x14ac:dyDescent="0.2">
      <c r="AH205" s="1" t="s">
        <v>1846</v>
      </c>
    </row>
    <row r="206" spans="27:37" x14ac:dyDescent="0.2">
      <c r="AI206" s="1" t="s">
        <v>1847</v>
      </c>
    </row>
    <row r="207" spans="27:37" x14ac:dyDescent="0.2">
      <c r="AJ207" s="1" t="s">
        <v>1848</v>
      </c>
    </row>
    <row r="208" spans="27:37" x14ac:dyDescent="0.2">
      <c r="AK208" s="1" t="s">
        <v>1849</v>
      </c>
    </row>
    <row r="209" spans="38:53" x14ac:dyDescent="0.2">
      <c r="AL209" s="1" t="s">
        <v>1850</v>
      </c>
    </row>
    <row r="210" spans="38:53" x14ac:dyDescent="0.2">
      <c r="AM210" s="1" t="s">
        <v>1851</v>
      </c>
    </row>
    <row r="211" spans="38:53" x14ac:dyDescent="0.2">
      <c r="AN211" s="1" t="s">
        <v>3118</v>
      </c>
    </row>
    <row r="212" spans="38:53" x14ac:dyDescent="0.2">
      <c r="AO212" s="1" t="s">
        <v>3292</v>
      </c>
    </row>
    <row r="213" spans="38:53" x14ac:dyDescent="0.2">
      <c r="AP213" s="1" t="s">
        <v>1852</v>
      </c>
    </row>
    <row r="214" spans="38:53" x14ac:dyDescent="0.2">
      <c r="AQ214" s="1" t="s">
        <v>1853</v>
      </c>
    </row>
    <row r="215" spans="38:53" x14ac:dyDescent="0.2">
      <c r="AR215" s="1" t="s">
        <v>1854</v>
      </c>
    </row>
    <row r="216" spans="38:53" x14ac:dyDescent="0.2">
      <c r="AS216" s="1" t="s">
        <v>1855</v>
      </c>
    </row>
    <row r="217" spans="38:53" x14ac:dyDescent="0.2">
      <c r="AT217" s="1" t="s">
        <v>1856</v>
      </c>
    </row>
    <row r="218" spans="38:53" x14ac:dyDescent="0.2">
      <c r="AU218" s="1" t="s">
        <v>1857</v>
      </c>
    </row>
    <row r="219" spans="38:53" x14ac:dyDescent="0.2">
      <c r="AV219" s="1" t="s">
        <v>1858</v>
      </c>
    </row>
    <row r="220" spans="38:53" x14ac:dyDescent="0.2">
      <c r="AW220" s="1" t="s">
        <v>1859</v>
      </c>
    </row>
    <row r="221" spans="38:53" x14ac:dyDescent="0.2">
      <c r="AX221" s="1" t="s">
        <v>1860</v>
      </c>
    </row>
    <row r="222" spans="38:53" x14ac:dyDescent="0.2">
      <c r="AY222" s="1" t="s">
        <v>1861</v>
      </c>
    </row>
    <row r="223" spans="38:53" x14ac:dyDescent="0.2">
      <c r="AZ223" s="1" t="s">
        <v>1862</v>
      </c>
    </row>
    <row r="224" spans="38:53" x14ac:dyDescent="0.2">
      <c r="BA224" s="1" t="s">
        <v>1863</v>
      </c>
    </row>
    <row r="225" spans="1:67" x14ac:dyDescent="0.2">
      <c r="BB225" s="1" t="s">
        <v>3265</v>
      </c>
    </row>
    <row r="226" spans="1:67" x14ac:dyDescent="0.2">
      <c r="A226" s="3"/>
      <c r="BB226" s="1" t="s">
        <v>1864</v>
      </c>
    </row>
    <row r="227" spans="1:67" x14ac:dyDescent="0.2">
      <c r="A227" s="3"/>
      <c r="BB227" s="575" t="s">
        <v>3420</v>
      </c>
    </row>
    <row r="228" spans="1:67" x14ac:dyDescent="0.2">
      <c r="BC228" s="1" t="s">
        <v>1865</v>
      </c>
    </row>
    <row r="229" spans="1:67" x14ac:dyDescent="0.2">
      <c r="BD229" s="1" t="s">
        <v>1866</v>
      </c>
    </row>
    <row r="230" spans="1:67" x14ac:dyDescent="0.2">
      <c r="BE230" s="1" t="s">
        <v>1867</v>
      </c>
    </row>
    <row r="231" spans="1:67" x14ac:dyDescent="0.2">
      <c r="BF231" s="1" t="s">
        <v>1868</v>
      </c>
    </row>
    <row r="232" spans="1:67" x14ac:dyDescent="0.2">
      <c r="BG232" s="1" t="s">
        <v>1869</v>
      </c>
    </row>
    <row r="233" spans="1:67" x14ac:dyDescent="0.2">
      <c r="BH233" s="1" t="s">
        <v>1870</v>
      </c>
    </row>
    <row r="234" spans="1:67" x14ac:dyDescent="0.2">
      <c r="BI234" s="1" t="s">
        <v>1871</v>
      </c>
    </row>
    <row r="235" spans="1:67" x14ac:dyDescent="0.2">
      <c r="BJ235" s="1" t="s">
        <v>2737</v>
      </c>
    </row>
    <row r="236" spans="1:67" x14ac:dyDescent="0.2">
      <c r="BK236" s="1" t="s">
        <v>2467</v>
      </c>
    </row>
    <row r="237" spans="1:67" x14ac:dyDescent="0.2">
      <c r="BL237" s="1" t="s">
        <v>1872</v>
      </c>
    </row>
    <row r="238" spans="1:67" x14ac:dyDescent="0.2">
      <c r="BM238" s="1" t="s">
        <v>1873</v>
      </c>
    </row>
    <row r="239" spans="1:67" x14ac:dyDescent="0.2">
      <c r="BN239" s="1" t="s">
        <v>1874</v>
      </c>
    </row>
    <row r="240" spans="1:67" x14ac:dyDescent="0.2">
      <c r="BO240" s="1" t="s">
        <v>2960</v>
      </c>
    </row>
    <row r="241" spans="68:75" x14ac:dyDescent="0.2">
      <c r="BP241" s="1" t="s">
        <v>1875</v>
      </c>
    </row>
    <row r="242" spans="68:75" x14ac:dyDescent="0.2">
      <c r="BQ242" s="1" t="s">
        <v>1876</v>
      </c>
    </row>
    <row r="243" spans="68:75" x14ac:dyDescent="0.2">
      <c r="BR243" s="1" t="s">
        <v>3131</v>
      </c>
    </row>
    <row r="244" spans="68:75" x14ac:dyDescent="0.2">
      <c r="BS244" s="1" t="s">
        <v>1877</v>
      </c>
    </row>
    <row r="245" spans="68:75" x14ac:dyDescent="0.2">
      <c r="BT245" s="1" t="s">
        <v>1878</v>
      </c>
    </row>
    <row r="246" spans="68:75" x14ac:dyDescent="0.2">
      <c r="BT246" s="1" t="s">
        <v>1806</v>
      </c>
    </row>
    <row r="247" spans="68:75" x14ac:dyDescent="0.2">
      <c r="BT247" s="1" t="s">
        <v>3333</v>
      </c>
    </row>
    <row r="248" spans="68:75" x14ac:dyDescent="0.2">
      <c r="BT248" s="1" t="s">
        <v>1807</v>
      </c>
    </row>
    <row r="249" spans="68:75" x14ac:dyDescent="0.2">
      <c r="BU249" s="1" t="s">
        <v>1808</v>
      </c>
    </row>
    <row r="250" spans="68:75" x14ac:dyDescent="0.2">
      <c r="BU250" s="1" t="s">
        <v>1809</v>
      </c>
    </row>
    <row r="251" spans="68:75" x14ac:dyDescent="0.2">
      <c r="BU251" s="1" t="s">
        <v>1879</v>
      </c>
    </row>
    <row r="252" spans="68:75" x14ac:dyDescent="0.2">
      <c r="BV252" s="1" t="s">
        <v>1880</v>
      </c>
    </row>
    <row r="253" spans="68:75" x14ac:dyDescent="0.2">
      <c r="BV253" s="1" t="s">
        <v>1881</v>
      </c>
    </row>
    <row r="254" spans="68:75" x14ac:dyDescent="0.2">
      <c r="BW254" s="1" t="s">
        <v>2759</v>
      </c>
    </row>
    <row r="255" spans="68:75" x14ac:dyDescent="0.2">
      <c r="BW255" s="1" t="s">
        <v>1810</v>
      </c>
    </row>
    <row r="256" spans="68:75" x14ac:dyDescent="0.2">
      <c r="BW256" s="1" t="s">
        <v>1811</v>
      </c>
    </row>
    <row r="257" spans="76:81" x14ac:dyDescent="0.2">
      <c r="BX257" s="1" t="s">
        <v>1812</v>
      </c>
    </row>
    <row r="258" spans="76:81" x14ac:dyDescent="0.2">
      <c r="BX258" s="1" t="s">
        <v>1813</v>
      </c>
    </row>
    <row r="259" spans="76:81" x14ac:dyDescent="0.2">
      <c r="BX259" s="1" t="s">
        <v>1814</v>
      </c>
    </row>
    <row r="260" spans="76:81" x14ac:dyDescent="0.2">
      <c r="BY260" s="1" t="s">
        <v>2172</v>
      </c>
    </row>
    <row r="261" spans="76:81" x14ac:dyDescent="0.2">
      <c r="BY261" s="1" t="s">
        <v>1815</v>
      </c>
    </row>
    <row r="262" spans="76:81" x14ac:dyDescent="0.2">
      <c r="BY262" s="1" t="s">
        <v>1816</v>
      </c>
    </row>
    <row r="263" spans="76:81" x14ac:dyDescent="0.2">
      <c r="BY263" s="1" t="s">
        <v>1882</v>
      </c>
    </row>
    <row r="264" spans="76:81" x14ac:dyDescent="0.2">
      <c r="BZ264" s="1" t="s">
        <v>1817</v>
      </c>
    </row>
    <row r="265" spans="76:81" x14ac:dyDescent="0.2">
      <c r="BZ265" s="1" t="s">
        <v>1818</v>
      </c>
    </row>
    <row r="266" spans="76:81" x14ac:dyDescent="0.2">
      <c r="BZ266" s="1" t="s">
        <v>1819</v>
      </c>
    </row>
    <row r="267" spans="76:81" x14ac:dyDescent="0.2">
      <c r="CA267" s="1" t="s">
        <v>1883</v>
      </c>
    </row>
    <row r="268" spans="76:81" x14ac:dyDescent="0.2">
      <c r="CA268" s="1" t="s">
        <v>1884</v>
      </c>
    </row>
    <row r="269" spans="76:81" x14ac:dyDescent="0.2">
      <c r="CA269" s="1" t="s">
        <v>2468</v>
      </c>
    </row>
    <row r="270" spans="76:81" x14ac:dyDescent="0.2">
      <c r="CB270" s="1" t="s">
        <v>1886</v>
      </c>
    </row>
    <row r="271" spans="76:81" x14ac:dyDescent="0.2">
      <c r="CB271" s="1" t="s">
        <v>1887</v>
      </c>
    </row>
    <row r="272" spans="76:81" x14ac:dyDescent="0.2">
      <c r="CC272" s="1" t="s">
        <v>2526</v>
      </c>
    </row>
    <row r="273" spans="1:89" x14ac:dyDescent="0.2">
      <c r="CC273" s="1" t="s">
        <v>1820</v>
      </c>
    </row>
    <row r="274" spans="1:89" x14ac:dyDescent="0.2">
      <c r="A274" s="3"/>
      <c r="CC274" s="1" t="s">
        <v>2982</v>
      </c>
    </row>
    <row r="275" spans="1:89" x14ac:dyDescent="0.2">
      <c r="CD275" s="1" t="s">
        <v>2669</v>
      </c>
    </row>
    <row r="276" spans="1:89" x14ac:dyDescent="0.2">
      <c r="CD276" s="1" t="s">
        <v>1821</v>
      </c>
    </row>
    <row r="277" spans="1:89" x14ac:dyDescent="0.2">
      <c r="CD277" s="1" t="s">
        <v>1822</v>
      </c>
    </row>
    <row r="278" spans="1:89" x14ac:dyDescent="0.2">
      <c r="A278" s="3"/>
      <c r="CE278" s="1" t="s">
        <v>1889</v>
      </c>
    </row>
    <row r="279" spans="1:89" x14ac:dyDescent="0.2">
      <c r="CG279" s="1" t="s">
        <v>1823</v>
      </c>
    </row>
    <row r="280" spans="1:89" x14ac:dyDescent="0.2">
      <c r="CK280" s="1" t="s">
        <v>1824</v>
      </c>
    </row>
    <row r="282" spans="1:89" x14ac:dyDescent="0.2">
      <c r="A282" s="3"/>
    </row>
    <row r="283" spans="1:89" s="142" customFormat="1" x14ac:dyDescent="0.2">
      <c r="A283" s="3"/>
    </row>
    <row r="284" spans="1:89" s="194" customFormat="1" x14ac:dyDescent="0.2">
      <c r="A284" s="193" t="s">
        <v>113</v>
      </c>
      <c r="E284" s="194" t="s">
        <v>1825</v>
      </c>
    </row>
    <row r="285" spans="1:89" s="194" customFormat="1" x14ac:dyDescent="0.2">
      <c r="A285" s="195"/>
      <c r="E285" s="194" t="s">
        <v>1894</v>
      </c>
    </row>
    <row r="286" spans="1:89" s="194" customFormat="1" x14ac:dyDescent="0.2">
      <c r="A286" s="195"/>
      <c r="E286" s="194" t="s">
        <v>2668</v>
      </c>
    </row>
    <row r="287" spans="1:89" s="194" customFormat="1" x14ac:dyDescent="0.2">
      <c r="A287" s="195"/>
      <c r="F287" s="194" t="s">
        <v>1827</v>
      </c>
    </row>
    <row r="288" spans="1:89" s="194" customFormat="1" x14ac:dyDescent="0.2">
      <c r="A288" s="195"/>
      <c r="G288" s="194" t="s">
        <v>1828</v>
      </c>
    </row>
    <row r="289" spans="1:86" s="194" customFormat="1" x14ac:dyDescent="0.2">
      <c r="A289" s="195"/>
      <c r="L289" s="194" t="s">
        <v>2670</v>
      </c>
    </row>
    <row r="290" spans="1:86" s="194" customFormat="1" x14ac:dyDescent="0.2">
      <c r="A290" s="195"/>
    </row>
    <row r="291" spans="1:86" s="194" customFormat="1" x14ac:dyDescent="0.2">
      <c r="A291" s="195"/>
      <c r="BB291" s="194" t="s">
        <v>1864</v>
      </c>
    </row>
    <row r="292" spans="1:86" s="194" customFormat="1" x14ac:dyDescent="0.2">
      <c r="A292" s="195"/>
      <c r="BB292" s="194" t="s">
        <v>3420</v>
      </c>
    </row>
    <row r="293" spans="1:86" s="194" customFormat="1" x14ac:dyDescent="0.2">
      <c r="A293" s="195"/>
      <c r="BE293" s="194" t="s">
        <v>1643</v>
      </c>
    </row>
    <row r="294" spans="1:86" s="194" customFormat="1" x14ac:dyDescent="0.2">
      <c r="A294" s="195"/>
    </row>
    <row r="295" spans="1:86" s="194" customFormat="1" x14ac:dyDescent="0.2">
      <c r="A295" s="195"/>
      <c r="CD295" s="194" t="s">
        <v>2669</v>
      </c>
    </row>
    <row r="296" spans="1:86" s="194" customFormat="1" x14ac:dyDescent="0.2">
      <c r="A296" s="195"/>
      <c r="CD296" s="194" t="s">
        <v>1822</v>
      </c>
    </row>
    <row r="297" spans="1:86" s="194" customFormat="1" x14ac:dyDescent="0.2">
      <c r="CG297" s="194" t="s">
        <v>1823</v>
      </c>
    </row>
    <row r="298" spans="1:86" s="194" customFormat="1" x14ac:dyDescent="0.2">
      <c r="A298" s="195"/>
      <c r="CH298" s="194" t="s">
        <v>2671</v>
      </c>
    </row>
    <row r="299" spans="1:86" s="197" customFormat="1" x14ac:dyDescent="0.2">
      <c r="A299" s="195"/>
    </row>
    <row r="300" spans="1:86" x14ac:dyDescent="0.2">
      <c r="A300" s="156" t="s">
        <v>526</v>
      </c>
    </row>
    <row r="301" spans="1:86" x14ac:dyDescent="0.2">
      <c r="A301" s="3"/>
      <c r="H301" s="1" t="s">
        <v>1895</v>
      </c>
    </row>
    <row r="302" spans="1:86" x14ac:dyDescent="0.2">
      <c r="I302" s="1" t="s">
        <v>1830</v>
      </c>
    </row>
    <row r="303" spans="1:86" x14ac:dyDescent="0.2">
      <c r="K303" s="1" t="s">
        <v>1831</v>
      </c>
    </row>
    <row r="304" spans="1:86" x14ac:dyDescent="0.2">
      <c r="L304" s="1" t="s">
        <v>1832</v>
      </c>
    </row>
    <row r="305" spans="1:89" x14ac:dyDescent="0.2">
      <c r="CD305" s="1" t="s">
        <v>1822</v>
      </c>
    </row>
    <row r="306" spans="1:89" x14ac:dyDescent="0.2">
      <c r="CF306" s="1" t="s">
        <v>1896</v>
      </c>
    </row>
    <row r="307" spans="1:89" x14ac:dyDescent="0.2">
      <c r="CF307" s="1" t="s">
        <v>1899</v>
      </c>
    </row>
    <row r="308" spans="1:89" x14ac:dyDescent="0.2">
      <c r="CG308" s="1" t="s">
        <v>1187</v>
      </c>
    </row>
    <row r="309" spans="1:89" x14ac:dyDescent="0.2">
      <c r="CG309" s="1" t="s">
        <v>1188</v>
      </c>
    </row>
    <row r="310" spans="1:89" x14ac:dyDescent="0.2">
      <c r="CG310" s="1" t="s">
        <v>1189</v>
      </c>
    </row>
    <row r="311" spans="1:89" x14ac:dyDescent="0.2">
      <c r="CI311" s="1" t="s">
        <v>1190</v>
      </c>
    </row>
    <row r="312" spans="1:89" x14ac:dyDescent="0.2">
      <c r="A312" s="3"/>
      <c r="CI312" s="1" t="s">
        <v>1191</v>
      </c>
    </row>
    <row r="313" spans="1:89" x14ac:dyDescent="0.2">
      <c r="A313" s="3"/>
      <c r="CI313" s="1" t="s">
        <v>1897</v>
      </c>
    </row>
    <row r="314" spans="1:89" x14ac:dyDescent="0.2">
      <c r="A314" s="3"/>
      <c r="CI314" s="1" t="s">
        <v>1192</v>
      </c>
    </row>
    <row r="315" spans="1:89" x14ac:dyDescent="0.2">
      <c r="A315" s="3"/>
      <c r="CJ315" s="1" t="s">
        <v>1898</v>
      </c>
    </row>
    <row r="316" spans="1:89" x14ac:dyDescent="0.2">
      <c r="A316" s="3"/>
      <c r="CJ316" s="1" t="s">
        <v>1193</v>
      </c>
    </row>
    <row r="317" spans="1:89" x14ac:dyDescent="0.2">
      <c r="A317" s="3"/>
      <c r="CJ317" s="1" t="s">
        <v>1194</v>
      </c>
    </row>
    <row r="318" spans="1:89" x14ac:dyDescent="0.2">
      <c r="A318" s="3"/>
      <c r="CJ318" s="1" t="s">
        <v>1195</v>
      </c>
    </row>
    <row r="319" spans="1:89" x14ac:dyDescent="0.2">
      <c r="A319" s="3"/>
      <c r="CK319" s="1" t="s">
        <v>1196</v>
      </c>
    </row>
    <row r="320" spans="1:89" x14ac:dyDescent="0.2">
      <c r="A320" s="3"/>
    </row>
    <row r="321" spans="1:89" x14ac:dyDescent="0.2">
      <c r="A321" s="3"/>
    </row>
    <row r="322" spans="1:89" s="142" customFormat="1" x14ac:dyDescent="0.2">
      <c r="A322" s="3"/>
    </row>
    <row r="323" spans="1:89" x14ac:dyDescent="0.2">
      <c r="A323" s="156" t="s">
        <v>10</v>
      </c>
    </row>
    <row r="324" spans="1:89" x14ac:dyDescent="0.2">
      <c r="N324" s="1" t="s">
        <v>1833</v>
      </c>
    </row>
    <row r="326" spans="1:89" x14ac:dyDescent="0.2">
      <c r="A326" s="3"/>
    </row>
    <row r="327" spans="1:89" x14ac:dyDescent="0.2">
      <c r="A327" s="3"/>
      <c r="CK327" s="1" t="s">
        <v>1824</v>
      </c>
    </row>
    <row r="328" spans="1:89" x14ac:dyDescent="0.2">
      <c r="A328" s="3"/>
    </row>
    <row r="329" spans="1:89" s="142" customFormat="1" x14ac:dyDescent="0.2">
      <c r="A329" s="3"/>
    </row>
    <row r="330" spans="1:89" x14ac:dyDescent="0.2">
      <c r="A330" s="156" t="s">
        <v>882</v>
      </c>
    </row>
    <row r="331" spans="1:89" x14ac:dyDescent="0.2">
      <c r="A331" s="3"/>
      <c r="V331" s="1" t="s">
        <v>2696</v>
      </c>
    </row>
    <row r="332" spans="1:89" x14ac:dyDescent="0.2">
      <c r="A332" s="3"/>
      <c r="AD332" s="1" t="s">
        <v>2707</v>
      </c>
    </row>
    <row r="333" spans="1:89" x14ac:dyDescent="0.2">
      <c r="A333" s="3"/>
      <c r="AG333" s="1" t="s">
        <v>3383</v>
      </c>
    </row>
    <row r="334" spans="1:89" x14ac:dyDescent="0.2">
      <c r="A334" s="3"/>
    </row>
    <row r="335" spans="1:89" x14ac:dyDescent="0.2">
      <c r="A335" s="3"/>
    </row>
    <row r="336" spans="1:89" x14ac:dyDescent="0.2">
      <c r="A336" s="3"/>
    </row>
    <row r="337" spans="1:81" s="142" customFormat="1" x14ac:dyDescent="0.2">
      <c r="A337" s="155"/>
    </row>
    <row r="338" spans="1:81" x14ac:dyDescent="0.2">
      <c r="A338" s="3" t="s">
        <v>888</v>
      </c>
    </row>
    <row r="339" spans="1:81" x14ac:dyDescent="0.2">
      <c r="A339" s="3" t="s">
        <v>889</v>
      </c>
      <c r="AD339" s="1" t="s">
        <v>2780</v>
      </c>
    </row>
    <row r="340" spans="1:81" x14ac:dyDescent="0.2">
      <c r="A340" s="3" t="s">
        <v>183</v>
      </c>
      <c r="AD340" s="1" t="s">
        <v>2770</v>
      </c>
    </row>
    <row r="341" spans="1:81" x14ac:dyDescent="0.2">
      <c r="AL341" s="1" t="s">
        <v>1850</v>
      </c>
    </row>
    <row r="342" spans="1:81" x14ac:dyDescent="0.2">
      <c r="AT342" s="1" t="s">
        <v>1856</v>
      </c>
    </row>
    <row r="343" spans="1:81" x14ac:dyDescent="0.2">
      <c r="BJ343" s="1" t="s">
        <v>1900</v>
      </c>
    </row>
    <row r="344" spans="1:81" x14ac:dyDescent="0.2">
      <c r="BM344" s="1" t="s">
        <v>1873</v>
      </c>
    </row>
    <row r="345" spans="1:81" x14ac:dyDescent="0.2">
      <c r="CA345" s="1" t="s">
        <v>1883</v>
      </c>
    </row>
    <row r="346" spans="1:81" x14ac:dyDescent="0.2">
      <c r="CB346" s="1" t="s">
        <v>1886</v>
      </c>
    </row>
    <row r="347" spans="1:81" x14ac:dyDescent="0.2">
      <c r="CC347" s="1" t="s">
        <v>2786</v>
      </c>
    </row>
    <row r="348" spans="1:81" s="142" customFormat="1" x14ac:dyDescent="0.2">
      <c r="A348" s="3"/>
    </row>
    <row r="349" spans="1:81" x14ac:dyDescent="0.2">
      <c r="A349" s="156" t="s">
        <v>11</v>
      </c>
    </row>
    <row r="350" spans="1:81" x14ac:dyDescent="0.2">
      <c r="A350" s="3" t="s">
        <v>890</v>
      </c>
      <c r="Z350" s="1" t="s">
        <v>2740</v>
      </c>
    </row>
    <row r="351" spans="1:81" x14ac:dyDescent="0.2">
      <c r="A351" s="3" t="s">
        <v>891</v>
      </c>
      <c r="AM351" s="1" t="s">
        <v>1901</v>
      </c>
    </row>
    <row r="352" spans="1:81" x14ac:dyDescent="0.2">
      <c r="A352" s="3"/>
      <c r="AU352" s="1" t="s">
        <v>1857</v>
      </c>
    </row>
    <row r="353" spans="1:84" x14ac:dyDescent="0.2">
      <c r="AX353" s="1" t="s">
        <v>1902</v>
      </c>
    </row>
    <row r="354" spans="1:84" x14ac:dyDescent="0.2">
      <c r="BA354" s="1" t="s">
        <v>1863</v>
      </c>
    </row>
    <row r="355" spans="1:84" x14ac:dyDescent="0.2">
      <c r="BF355" s="1" t="s">
        <v>1868</v>
      </c>
    </row>
    <row r="356" spans="1:84" x14ac:dyDescent="0.2">
      <c r="BJ356" s="1" t="s">
        <v>2737</v>
      </c>
    </row>
    <row r="357" spans="1:84" x14ac:dyDescent="0.2">
      <c r="A357" s="3"/>
      <c r="BW357" s="1" t="s">
        <v>2759</v>
      </c>
    </row>
    <row r="358" spans="1:84" x14ac:dyDescent="0.2">
      <c r="A358" s="3"/>
      <c r="BW358" s="1" t="s">
        <v>1810</v>
      </c>
    </row>
    <row r="359" spans="1:84" s="142" customFormat="1" x14ac:dyDescent="0.2">
      <c r="A359" s="3"/>
    </row>
    <row r="360" spans="1:84" x14ac:dyDescent="0.2">
      <c r="A360" s="156" t="s">
        <v>83</v>
      </c>
    </row>
    <row r="361" spans="1:84" x14ac:dyDescent="0.2">
      <c r="P361" s="1" t="s">
        <v>1197</v>
      </c>
    </row>
    <row r="362" spans="1:84" x14ac:dyDescent="0.2">
      <c r="P362" s="1" t="s">
        <v>1198</v>
      </c>
    </row>
    <row r="363" spans="1:84" x14ac:dyDescent="0.2">
      <c r="Z363" s="1" t="s">
        <v>1528</v>
      </c>
    </row>
    <row r="364" spans="1:84" x14ac:dyDescent="0.2">
      <c r="BT364" s="1" t="s">
        <v>1807</v>
      </c>
    </row>
    <row r="365" spans="1:84" x14ac:dyDescent="0.2">
      <c r="CD365" s="1" t="s">
        <v>1199</v>
      </c>
    </row>
    <row r="366" spans="1:84" x14ac:dyDescent="0.2">
      <c r="A366" s="3"/>
      <c r="CD366" s="1" t="s">
        <v>1904</v>
      </c>
    </row>
    <row r="367" spans="1:84" x14ac:dyDescent="0.2">
      <c r="A367" s="3"/>
      <c r="CF367" s="1" t="s">
        <v>1200</v>
      </c>
    </row>
    <row r="368" spans="1:84" s="142" customFormat="1" x14ac:dyDescent="0.2">
      <c r="A368" s="3"/>
    </row>
    <row r="369" spans="1:82" s="141" customFormat="1" x14ac:dyDescent="0.2">
      <c r="A369" s="156" t="s">
        <v>883</v>
      </c>
    </row>
    <row r="370" spans="1:82" x14ac:dyDescent="0.2">
      <c r="A370" s="3" t="s">
        <v>880</v>
      </c>
      <c r="Z370" s="1" t="s">
        <v>1528</v>
      </c>
    </row>
    <row r="371" spans="1:82" x14ac:dyDescent="0.2">
      <c r="A371" s="3"/>
    </row>
    <row r="372" spans="1:82" x14ac:dyDescent="0.2">
      <c r="A372" s="3"/>
    </row>
    <row r="373" spans="1:82" x14ac:dyDescent="0.2">
      <c r="A373" s="3"/>
      <c r="BP373" s="1" t="s">
        <v>1875</v>
      </c>
    </row>
    <row r="374" spans="1:82" x14ac:dyDescent="0.2">
      <c r="A374" s="3"/>
      <c r="BQ374" s="1" t="s">
        <v>1876</v>
      </c>
    </row>
    <row r="375" spans="1:82" x14ac:dyDescent="0.2">
      <c r="A375" s="3"/>
      <c r="BS375" s="1" t="s">
        <v>1903</v>
      </c>
    </row>
    <row r="376" spans="1:82" x14ac:dyDescent="0.2">
      <c r="A376" s="3"/>
      <c r="BT376" s="1" t="s">
        <v>1878</v>
      </c>
    </row>
    <row r="377" spans="1:82" x14ac:dyDescent="0.2">
      <c r="A377" s="3"/>
      <c r="BU377" s="1" t="s">
        <v>1808</v>
      </c>
    </row>
    <row r="378" spans="1:82" x14ac:dyDescent="0.2">
      <c r="A378" s="3"/>
      <c r="BZ378" s="1" t="s">
        <v>1818</v>
      </c>
    </row>
    <row r="379" spans="1:82" x14ac:dyDescent="0.2">
      <c r="A379" s="3"/>
      <c r="BZ379" s="1" t="s">
        <v>1819</v>
      </c>
    </row>
    <row r="380" spans="1:82" x14ac:dyDescent="0.2">
      <c r="A380" s="3"/>
      <c r="CD380" s="1" t="s">
        <v>1904</v>
      </c>
    </row>
    <row r="381" spans="1:82" s="142" customFormat="1" x14ac:dyDescent="0.2">
      <c r="A381" s="155"/>
    </row>
    <row r="382" spans="1:82" s="215" customFormat="1" x14ac:dyDescent="0.2">
      <c r="A382" s="214" t="s">
        <v>194</v>
      </c>
    </row>
    <row r="383" spans="1:82" s="215" customFormat="1" x14ac:dyDescent="0.2">
      <c r="A383" s="216"/>
    </row>
    <row r="384" spans="1:82" s="215" customFormat="1" x14ac:dyDescent="0.2">
      <c r="A384" s="216"/>
      <c r="AY384" s="215" t="s">
        <v>1201</v>
      </c>
    </row>
    <row r="385" spans="1:82" s="215" customFormat="1" x14ac:dyDescent="0.2">
      <c r="A385" s="216"/>
      <c r="AY385" s="215" t="s">
        <v>1443</v>
      </c>
    </row>
    <row r="386" spans="1:82" s="215" customFormat="1" x14ac:dyDescent="0.2">
      <c r="A386" s="216"/>
    </row>
    <row r="387" spans="1:82" s="215" customFormat="1" x14ac:dyDescent="0.2">
      <c r="A387" s="216"/>
    </row>
    <row r="388" spans="1:82" s="217" customFormat="1" x14ac:dyDescent="0.2">
      <c r="A388" s="216"/>
    </row>
    <row r="389" spans="1:82" x14ac:dyDescent="0.2">
      <c r="A389" s="156" t="s">
        <v>112</v>
      </c>
    </row>
    <row r="390" spans="1:82" x14ac:dyDescent="0.2">
      <c r="A390" s="3"/>
      <c r="AP390" s="1" t="s">
        <v>1202</v>
      </c>
    </row>
    <row r="391" spans="1:82" x14ac:dyDescent="0.2">
      <c r="BR391" s="1" t="s">
        <v>1905</v>
      </c>
    </row>
    <row r="392" spans="1:82" x14ac:dyDescent="0.2">
      <c r="BU392" s="1" t="s">
        <v>1809</v>
      </c>
    </row>
    <row r="393" spans="1:82" x14ac:dyDescent="0.2">
      <c r="BV393" s="1" t="s">
        <v>1881</v>
      </c>
    </row>
    <row r="394" spans="1:82" x14ac:dyDescent="0.2">
      <c r="CD394" s="1" t="s">
        <v>1906</v>
      </c>
    </row>
    <row r="395" spans="1:82" s="142" customFormat="1" x14ac:dyDescent="0.2">
      <c r="A395" s="3"/>
    </row>
    <row r="396" spans="1:82" s="445" customFormat="1" x14ac:dyDescent="0.2">
      <c r="A396" s="444" t="s">
        <v>887</v>
      </c>
    </row>
    <row r="397" spans="1:82" s="265" customFormat="1" x14ac:dyDescent="0.2">
      <c r="Q397" s="265" t="s">
        <v>1834</v>
      </c>
    </row>
    <row r="398" spans="1:82" s="265" customFormat="1" x14ac:dyDescent="0.2">
      <c r="V398" s="265" t="s">
        <v>1836</v>
      </c>
    </row>
    <row r="399" spans="1:82" s="265" customFormat="1" x14ac:dyDescent="0.2">
      <c r="X399" s="265" t="s">
        <v>1838</v>
      </c>
    </row>
    <row r="400" spans="1:82" s="265" customFormat="1" x14ac:dyDescent="0.2">
      <c r="AK400" s="265" t="s">
        <v>1849</v>
      </c>
    </row>
    <row r="401" spans="1:85" s="265" customFormat="1" x14ac:dyDescent="0.2">
      <c r="A401" s="446"/>
      <c r="BW401" s="265" t="s">
        <v>1811</v>
      </c>
    </row>
    <row r="402" spans="1:85" s="265" customFormat="1" x14ac:dyDescent="0.2">
      <c r="A402" s="446"/>
      <c r="CC402" s="265" t="s">
        <v>1907</v>
      </c>
    </row>
    <row r="403" spans="1:85" s="265" customFormat="1" x14ac:dyDescent="0.2">
      <c r="A403" s="446"/>
      <c r="CD403" s="265" t="s">
        <v>1821</v>
      </c>
    </row>
    <row r="404" spans="1:85" s="265" customFormat="1" x14ac:dyDescent="0.2">
      <c r="A404" s="446"/>
      <c r="CG404" s="265" t="s">
        <v>1677</v>
      </c>
    </row>
    <row r="405" spans="1:85" s="448" customFormat="1" x14ac:dyDescent="0.2">
      <c r="A405" s="447"/>
    </row>
    <row r="406" spans="1:85" s="445" customFormat="1" x14ac:dyDescent="0.2">
      <c r="A406" s="444" t="s">
        <v>886</v>
      </c>
    </row>
    <row r="407" spans="1:85" s="265" customFormat="1" x14ac:dyDescent="0.2">
      <c r="V407" s="265" t="s">
        <v>1836</v>
      </c>
    </row>
    <row r="408" spans="1:85" s="265" customFormat="1" x14ac:dyDescent="0.2">
      <c r="AC408" s="265" t="s">
        <v>1841</v>
      </c>
    </row>
    <row r="409" spans="1:85" s="265" customFormat="1" x14ac:dyDescent="0.2">
      <c r="AJ409" s="265" t="s">
        <v>1848</v>
      </c>
    </row>
    <row r="410" spans="1:85" s="265" customFormat="1" x14ac:dyDescent="0.2">
      <c r="BO410" s="265" t="s">
        <v>2960</v>
      </c>
    </row>
    <row r="411" spans="1:85" s="265" customFormat="1" x14ac:dyDescent="0.2">
      <c r="A411" s="446"/>
      <c r="BY411" s="265" t="s">
        <v>1678</v>
      </c>
    </row>
    <row r="412" spans="1:85" s="448" customFormat="1" x14ac:dyDescent="0.2">
      <c r="A412" s="447"/>
    </row>
    <row r="413" spans="1:85" s="445" customFormat="1" x14ac:dyDescent="0.2">
      <c r="A413" s="444" t="s">
        <v>885</v>
      </c>
    </row>
    <row r="414" spans="1:85" s="265" customFormat="1" x14ac:dyDescent="0.2">
      <c r="AM414" s="265" t="s">
        <v>1851</v>
      </c>
    </row>
    <row r="415" spans="1:85" s="265" customFormat="1" x14ac:dyDescent="0.2">
      <c r="AV415" s="265" t="s">
        <v>1858</v>
      </c>
    </row>
    <row r="416" spans="1:85" s="265" customFormat="1" x14ac:dyDescent="0.2">
      <c r="BH416" s="265" t="s">
        <v>1870</v>
      </c>
    </row>
    <row r="417" spans="1:89" s="265" customFormat="1" x14ac:dyDescent="0.2">
      <c r="BI417" s="265" t="s">
        <v>1871</v>
      </c>
    </row>
    <row r="418" spans="1:89" s="265" customFormat="1" x14ac:dyDescent="0.2">
      <c r="BN418" s="265" t="s">
        <v>1874</v>
      </c>
    </row>
    <row r="419" spans="1:89" s="265" customFormat="1" x14ac:dyDescent="0.2">
      <c r="A419" s="446"/>
      <c r="BZ419" s="265" t="s">
        <v>1817</v>
      </c>
    </row>
    <row r="420" spans="1:89" s="265" customFormat="1" x14ac:dyDescent="0.2">
      <c r="A420" s="446"/>
      <c r="CA420" s="265" t="s">
        <v>1884</v>
      </c>
    </row>
    <row r="421" spans="1:89" s="265" customFormat="1" x14ac:dyDescent="0.2">
      <c r="A421" s="446"/>
      <c r="CK421" s="265" t="s">
        <v>1888</v>
      </c>
    </row>
    <row r="422" spans="1:89" s="448" customFormat="1" x14ac:dyDescent="0.2">
      <c r="A422" s="447"/>
    </row>
    <row r="423" spans="1:89" s="445" customFormat="1" x14ac:dyDescent="0.2">
      <c r="A423" s="444" t="s">
        <v>884</v>
      </c>
    </row>
    <row r="424" spans="1:89" s="265" customFormat="1" x14ac:dyDescent="0.2">
      <c r="A424" s="446"/>
    </row>
    <row r="425" spans="1:89" s="265" customFormat="1" x14ac:dyDescent="0.2">
      <c r="V425" s="265" t="s">
        <v>1836</v>
      </c>
    </row>
    <row r="426" spans="1:89" s="265" customFormat="1" x14ac:dyDescent="0.2">
      <c r="AP426" s="265" t="s">
        <v>1852</v>
      </c>
    </row>
    <row r="427" spans="1:89" s="265" customFormat="1" x14ac:dyDescent="0.2"/>
    <row r="428" spans="1:89" s="265" customFormat="1" x14ac:dyDescent="0.2">
      <c r="CC428" s="265" t="s">
        <v>2966</v>
      </c>
    </row>
    <row r="429" spans="1:89" s="265" customFormat="1" x14ac:dyDescent="0.2">
      <c r="A429" s="446"/>
      <c r="CF429" s="265" t="s">
        <v>1679</v>
      </c>
    </row>
    <row r="430" spans="1:89" s="448" customFormat="1" x14ac:dyDescent="0.2">
      <c r="A430" s="447"/>
    </row>
    <row r="431" spans="1:89" s="445" customFormat="1" x14ac:dyDescent="0.2">
      <c r="A431" s="444" t="s">
        <v>84</v>
      </c>
    </row>
    <row r="432" spans="1:89" s="265" customFormat="1" x14ac:dyDescent="0.2">
      <c r="A432" s="446" t="s">
        <v>881</v>
      </c>
    </row>
    <row r="433" spans="1:83" s="265" customFormat="1" x14ac:dyDescent="0.2">
      <c r="AW433" s="265" t="s">
        <v>1859</v>
      </c>
    </row>
    <row r="434" spans="1:83" s="265" customFormat="1" x14ac:dyDescent="0.2">
      <c r="AX434" s="265" t="s">
        <v>1908</v>
      </c>
    </row>
    <row r="435" spans="1:83" s="265" customFormat="1" x14ac:dyDescent="0.2">
      <c r="BG435" s="265" t="s">
        <v>1869</v>
      </c>
    </row>
    <row r="436" spans="1:83" s="265" customFormat="1" x14ac:dyDescent="0.2">
      <c r="BI436" s="265" t="s">
        <v>1871</v>
      </c>
    </row>
    <row r="437" spans="1:83" s="448" customFormat="1" x14ac:dyDescent="0.2">
      <c r="A437" s="447"/>
    </row>
    <row r="438" spans="1:83" x14ac:dyDescent="0.2">
      <c r="A438" s="3" t="s">
        <v>114</v>
      </c>
    </row>
    <row r="439" spans="1:83" x14ac:dyDescent="0.2">
      <c r="A439" s="3"/>
      <c r="H439" s="1" t="s">
        <v>1909</v>
      </c>
    </row>
    <row r="440" spans="1:83" x14ac:dyDescent="0.2">
      <c r="Z440" s="1" t="s">
        <v>1910</v>
      </c>
    </row>
    <row r="441" spans="1:83" x14ac:dyDescent="0.2">
      <c r="AB441" s="1" t="s">
        <v>1911</v>
      </c>
    </row>
    <row r="444" spans="1:83" s="143" customFormat="1" x14ac:dyDescent="0.2">
      <c r="A444" s="187" t="s">
        <v>15</v>
      </c>
    </row>
    <row r="445" spans="1:83" s="144" customFormat="1" x14ac:dyDescent="0.2">
      <c r="A445" s="188"/>
      <c r="AQ445" s="144" t="s">
        <v>1203</v>
      </c>
    </row>
    <row r="446" spans="1:83" s="144" customFormat="1" x14ac:dyDescent="0.2">
      <c r="A446" s="188"/>
      <c r="CC446" s="144" t="s">
        <v>2982</v>
      </c>
    </row>
    <row r="447" spans="1:83" s="144" customFormat="1" x14ac:dyDescent="0.2">
      <c r="A447" s="188"/>
      <c r="CE447" s="144" t="s">
        <v>1889</v>
      </c>
    </row>
    <row r="448" spans="1:83" s="145" customFormat="1" x14ac:dyDescent="0.2">
      <c r="A448" s="189"/>
    </row>
    <row r="449" spans="1:83" s="146" customFormat="1" x14ac:dyDescent="0.2">
      <c r="A449" s="190" t="s">
        <v>16</v>
      </c>
    </row>
    <row r="450" spans="1:83" s="147" customFormat="1" x14ac:dyDescent="0.2">
      <c r="A450" s="191"/>
    </row>
    <row r="451" spans="1:83" s="148" customFormat="1" x14ac:dyDescent="0.2">
      <c r="A451" s="192"/>
    </row>
    <row r="452" spans="1:83" s="146" customFormat="1" x14ac:dyDescent="0.2">
      <c r="A452" s="146" t="s">
        <v>2918</v>
      </c>
    </row>
    <row r="453" spans="1:83" s="147" customFormat="1" x14ac:dyDescent="0.2">
      <c r="A453" s="147" t="s">
        <v>2904</v>
      </c>
    </row>
    <row r="454" spans="1:83" s="147" customFormat="1" x14ac:dyDescent="0.2">
      <c r="A454" s="191"/>
      <c r="BK454" s="147" t="s">
        <v>2874</v>
      </c>
    </row>
    <row r="455" spans="1:83" s="147" customFormat="1" x14ac:dyDescent="0.2">
      <c r="A455" s="191"/>
      <c r="CE455" s="147" t="s">
        <v>2877</v>
      </c>
    </row>
    <row r="456" spans="1:83" s="147" customFormat="1" x14ac:dyDescent="0.2"/>
    <row r="457" spans="1:83" s="146" customFormat="1" x14ac:dyDescent="0.2">
      <c r="A457" s="146" t="s">
        <v>2918</v>
      </c>
    </row>
    <row r="458" spans="1:83" s="147" customFormat="1" x14ac:dyDescent="0.2">
      <c r="A458" s="147" t="s">
        <v>2905</v>
      </c>
    </row>
    <row r="459" spans="1:83" s="147" customFormat="1" x14ac:dyDescent="0.2"/>
    <row r="460" spans="1:83" s="146" customFormat="1" x14ac:dyDescent="0.2">
      <c r="A460" s="146" t="s">
        <v>2918</v>
      </c>
    </row>
    <row r="461" spans="1:83" s="147" customFormat="1" x14ac:dyDescent="0.2">
      <c r="A461" s="147" t="s">
        <v>2906</v>
      </c>
    </row>
    <row r="462" spans="1:83" s="147" customFormat="1" x14ac:dyDescent="0.2"/>
    <row r="463" spans="1:83" s="146" customFormat="1" x14ac:dyDescent="0.2">
      <c r="A463" s="146" t="s">
        <v>2918</v>
      </c>
    </row>
    <row r="464" spans="1:83" s="147" customFormat="1" x14ac:dyDescent="0.2">
      <c r="A464" s="147" t="s">
        <v>2907</v>
      </c>
    </row>
    <row r="465" spans="1:81" s="147" customFormat="1" x14ac:dyDescent="0.2"/>
    <row r="466" spans="1:81" s="146" customFormat="1" x14ac:dyDescent="0.2">
      <c r="A466" s="146" t="s">
        <v>2918</v>
      </c>
    </row>
    <row r="467" spans="1:81" s="147" customFormat="1" x14ac:dyDescent="0.2">
      <c r="A467" s="147" t="s">
        <v>2908</v>
      </c>
    </row>
    <row r="468" spans="1:81" s="147" customFormat="1" x14ac:dyDescent="0.2"/>
    <row r="469" spans="1:81" s="146" customFormat="1" x14ac:dyDescent="0.2">
      <c r="A469" s="146" t="s">
        <v>2918</v>
      </c>
    </row>
    <row r="470" spans="1:81" s="147" customFormat="1" x14ac:dyDescent="0.2">
      <c r="A470" s="147" t="s">
        <v>2909</v>
      </c>
    </row>
    <row r="471" spans="1:81" s="147" customFormat="1" x14ac:dyDescent="0.2"/>
    <row r="472" spans="1:81" s="146" customFormat="1" x14ac:dyDescent="0.2">
      <c r="A472" s="146" t="s">
        <v>2918</v>
      </c>
    </row>
    <row r="473" spans="1:81" s="147" customFormat="1" x14ac:dyDescent="0.2">
      <c r="A473" s="147" t="s">
        <v>2910</v>
      </c>
    </row>
    <row r="474" spans="1:81" s="147" customFormat="1" x14ac:dyDescent="0.2">
      <c r="A474" s="191"/>
      <c r="AE474" s="147" t="s">
        <v>2873</v>
      </c>
    </row>
    <row r="475" spans="1:81" s="147" customFormat="1" x14ac:dyDescent="0.2">
      <c r="A475" s="191"/>
      <c r="BM475" s="147" t="s">
        <v>2875</v>
      </c>
    </row>
    <row r="476" spans="1:81" s="147" customFormat="1" x14ac:dyDescent="0.2">
      <c r="A476" s="191"/>
      <c r="BM476" s="147" t="s">
        <v>2876</v>
      </c>
    </row>
    <row r="477" spans="1:81" s="147" customFormat="1" x14ac:dyDescent="0.2"/>
    <row r="478" spans="1:81" s="146" customFormat="1" x14ac:dyDescent="0.2">
      <c r="A478" s="146" t="s">
        <v>2918</v>
      </c>
    </row>
    <row r="479" spans="1:81" s="147" customFormat="1" x14ac:dyDescent="0.2">
      <c r="A479" s="147" t="s">
        <v>2911</v>
      </c>
    </row>
    <row r="480" spans="1:81" s="147" customFormat="1" x14ac:dyDescent="0.2">
      <c r="A480" s="191"/>
      <c r="CC480" s="147" t="s">
        <v>2983</v>
      </c>
    </row>
    <row r="481" spans="1:83" s="147" customFormat="1" x14ac:dyDescent="0.2">
      <c r="A481" s="191"/>
      <c r="CE481" s="147" t="s">
        <v>2878</v>
      </c>
    </row>
    <row r="482" spans="1:83" s="147" customFormat="1" x14ac:dyDescent="0.2"/>
    <row r="483" spans="1:83" s="146" customFormat="1" x14ac:dyDescent="0.2">
      <c r="A483" s="146" t="s">
        <v>2918</v>
      </c>
    </row>
    <row r="484" spans="1:83" s="147" customFormat="1" x14ac:dyDescent="0.2">
      <c r="A484" s="147" t="s">
        <v>2912</v>
      </c>
    </row>
    <row r="485" spans="1:83" s="147" customFormat="1" x14ac:dyDescent="0.2"/>
    <row r="486" spans="1:83" s="146" customFormat="1" x14ac:dyDescent="0.2">
      <c r="A486" s="146" t="s">
        <v>2918</v>
      </c>
    </row>
    <row r="487" spans="1:83" s="147" customFormat="1" x14ac:dyDescent="0.2">
      <c r="A487" s="147" t="s">
        <v>2913</v>
      </c>
    </row>
    <row r="488" spans="1:83" s="147" customFormat="1" x14ac:dyDescent="0.2"/>
    <row r="489" spans="1:83" s="146" customFormat="1" x14ac:dyDescent="0.2">
      <c r="A489" s="146" t="s">
        <v>2918</v>
      </c>
    </row>
    <row r="490" spans="1:83" s="147" customFormat="1" x14ac:dyDescent="0.2">
      <c r="A490" s="147" t="s">
        <v>2914</v>
      </c>
    </row>
    <row r="491" spans="1:83" s="147" customFormat="1" x14ac:dyDescent="0.2"/>
    <row r="492" spans="1:83" s="146" customFormat="1" x14ac:dyDescent="0.2">
      <c r="A492" s="146" t="s">
        <v>2918</v>
      </c>
    </row>
    <row r="493" spans="1:83" s="147" customFormat="1" x14ac:dyDescent="0.2">
      <c r="A493" s="147" t="s">
        <v>2915</v>
      </c>
    </row>
    <row r="494" spans="1:83" s="147" customFormat="1" x14ac:dyDescent="0.2"/>
    <row r="495" spans="1:83" s="146" customFormat="1" x14ac:dyDescent="0.2">
      <c r="A495" s="146" t="s">
        <v>2918</v>
      </c>
    </row>
    <row r="496" spans="1:83" s="147" customFormat="1" x14ac:dyDescent="0.2">
      <c r="A496" s="147" t="s">
        <v>2916</v>
      </c>
    </row>
    <row r="497" spans="1:1" s="147" customFormat="1" x14ac:dyDescent="0.2"/>
    <row r="498" spans="1:1" s="146" customFormat="1" x14ac:dyDescent="0.2">
      <c r="A498" s="146" t="s">
        <v>2918</v>
      </c>
    </row>
    <row r="499" spans="1:1" s="147" customFormat="1" x14ac:dyDescent="0.2">
      <c r="A499" s="147" t="s">
        <v>2917</v>
      </c>
    </row>
    <row r="500" spans="1:1" s="148" customFormat="1" x14ac:dyDescent="0.2"/>
  </sheetData>
  <phoneticPr fontId="1" type="noConversion"/>
  <pageMargins left="0.75" right="0.75" top="1" bottom="1" header="0.5" footer="0.5"/>
  <pageSetup paperSize="17" scale="73"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PA1</vt:lpstr>
      <vt:lpstr>PA2</vt:lpstr>
      <vt:lpstr>PA3</vt:lpstr>
      <vt:lpstr>PA4</vt:lpstr>
      <vt:lpstr>AA1</vt:lpstr>
      <vt:lpstr>AA2</vt:lpstr>
      <vt:lpstr>AA3</vt:lpstr>
      <vt:lpstr>AA4</vt:lpstr>
      <vt:lpstr>WA1</vt:lpstr>
      <vt:lpstr>WA2</vt:lpstr>
      <vt:lpstr>WA3</vt:lpstr>
      <vt:lpstr>WA4</vt:lpstr>
      <vt:lpstr>Recent</vt:lpstr>
      <vt:lpstr>notes</vt:lpstr>
      <vt:lpstr>Comet</vt:lpstr>
      <vt:lpstr>Peoples</vt:lpstr>
      <vt:lpstr>name gen</vt:lpstr>
      <vt:lpstr>famous things</vt:lpstr>
      <vt:lpstr>Peoples (old)</vt:lpstr>
      <vt:lpstr>old notes</vt:lpstr>
    </vt:vector>
  </TitlesOfParts>
  <Company>Office of the Governor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South Carolina</dc:creator>
  <cp:lastModifiedBy>Albin Johnson</cp:lastModifiedBy>
  <cp:lastPrinted>2019-09-24T20:48:23Z</cp:lastPrinted>
  <dcterms:created xsi:type="dcterms:W3CDTF">2009-10-03T01:40:36Z</dcterms:created>
  <dcterms:modified xsi:type="dcterms:W3CDTF">2025-01-15T04:14:12Z</dcterms:modified>
</cp:coreProperties>
</file>